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<sst xmlns="http://schemas.openxmlformats.org/spreadsheetml/2006/main" count="113" uniqueCount="113">
  <si>
    <t>№ пп</t>
  </si>
  <si>
    <t>Адрес</t>
  </si>
  <si>
    <t>Гкал</t>
  </si>
  <si>
    <t>Тариф</t>
  </si>
  <si>
    <t>Кныша 2</t>
  </si>
  <si>
    <t>Кныша 3</t>
  </si>
  <si>
    <t>Кныша 4</t>
  </si>
  <si>
    <t>Кныша 6</t>
  </si>
  <si>
    <t>Кныша 9</t>
  </si>
  <si>
    <t>Кныша 10</t>
  </si>
  <si>
    <t>Кныша 12</t>
  </si>
  <si>
    <t>Кныша 12 к.1</t>
  </si>
  <si>
    <t>Кныша 14</t>
  </si>
  <si>
    <t>Кныша 14 к.1</t>
  </si>
  <si>
    <t>Авиаторов 3</t>
  </si>
  <si>
    <t>Авиаторов 3 к.2</t>
  </si>
  <si>
    <t>Слепнева 2</t>
  </si>
  <si>
    <t>Слепнева 3</t>
  </si>
  <si>
    <t>Слепнева 4 к.3</t>
  </si>
  <si>
    <t>Слепнева 4к.4</t>
  </si>
  <si>
    <t>Слепнева 9</t>
  </si>
  <si>
    <t>Слепнева 10</t>
  </si>
  <si>
    <t>Слепнева 13к.3</t>
  </si>
  <si>
    <t>Слепнева 21</t>
  </si>
  <si>
    <t>Слепнева 23</t>
  </si>
  <si>
    <t>Новоселов 2</t>
  </si>
  <si>
    <t>Новоселов 4</t>
  </si>
  <si>
    <t>Новоселов 5</t>
  </si>
  <si>
    <t>Новоселов 6</t>
  </si>
  <si>
    <t>Новоселов 8</t>
  </si>
  <si>
    <t>Новоселов 9</t>
  </si>
  <si>
    <t>Новоселов 10</t>
  </si>
  <si>
    <t>Новоселов 11</t>
  </si>
  <si>
    <t>Сандалова 1</t>
  </si>
  <si>
    <t>Зверевой 3 к.2</t>
  </si>
  <si>
    <t>Зверевой 4</t>
  </si>
  <si>
    <t>Зверевой 5к.2</t>
  </si>
  <si>
    <t>Зверевой 7б</t>
  </si>
  <si>
    <t>Зверевой 8к.2</t>
  </si>
  <si>
    <t>Зверевой 8 к.3</t>
  </si>
  <si>
    <t>Зверевой 11</t>
  </si>
  <si>
    <t>Зверевой 15</t>
  </si>
  <si>
    <t>Зверевой 15а</t>
  </si>
  <si>
    <t>Зверевой 17</t>
  </si>
  <si>
    <t>Зверевой 20</t>
  </si>
  <si>
    <t>Зверевой 20 к.1</t>
  </si>
  <si>
    <t>Кр.Военлетов 4</t>
  </si>
  <si>
    <t>Авиаторов 3 к.3*</t>
  </si>
  <si>
    <t>Новоселов 7(3эл)</t>
  </si>
  <si>
    <t>Зверевой 3 к.1*</t>
  </si>
  <si>
    <t>итого</t>
  </si>
  <si>
    <t>Кныша 1 (1эл.)кв.1-59</t>
  </si>
  <si>
    <t>Кныша 1(2эл)кв.60-19</t>
  </si>
  <si>
    <t>Кныша 16 кв.1-60</t>
  </si>
  <si>
    <t>Кныша 16 к.1 кв.61-140</t>
  </si>
  <si>
    <t>Слепнева 8(1эл)кв.1-55</t>
  </si>
  <si>
    <t>Слепнева 8(2эл)кв.56-144</t>
  </si>
  <si>
    <t>Новоселов 7(1эл)кв.1-30</t>
  </si>
  <si>
    <t>Новоселов 7(2эл)кв.31-89</t>
  </si>
  <si>
    <t>Новоселов 7(4эл)кв.90-145</t>
  </si>
  <si>
    <t>Новоселов 7(5эл)кв.146-174</t>
  </si>
  <si>
    <t>Зверевой 1/8(1эл)кв.1-48</t>
  </si>
  <si>
    <t>Зверевой 1/8(2эл)кв.49-86</t>
  </si>
  <si>
    <t>Зверевой 6(1эл)кв.1-84</t>
  </si>
  <si>
    <t>Зверевой 8(1эл)кв.1-84</t>
  </si>
  <si>
    <t>Зверевой 13к.2(1эл)кв.1-128</t>
  </si>
  <si>
    <t>Зверевой 13 к.2(2эл)кв.129-158</t>
  </si>
  <si>
    <t>Зверевой 22(1эл)кв.1-40</t>
  </si>
  <si>
    <t>Кр.Военлетов 2(1эл)кв.1-74</t>
  </si>
  <si>
    <t>Кр.Военлетов 2(2эл)кв.75-134</t>
  </si>
  <si>
    <t>Кр.Военлетов 9(1эл)кв.1-72</t>
  </si>
  <si>
    <t>Кр.Вонлетов 9(2эл)кв.73-144</t>
  </si>
  <si>
    <t>Новоселов 7(6эл)кв.175-204</t>
  </si>
  <si>
    <t>Новоселов 7(7эл)кв.205-233</t>
  </si>
  <si>
    <t>Новоселов 7(8эл)кв.234-278</t>
  </si>
  <si>
    <t>Зверевой 6(2эл)кв.85-163</t>
  </si>
  <si>
    <t>Зверевой 8(2эл)кв.85-123</t>
  </si>
  <si>
    <t>Зверевой 8(3эл)кв.124-163</t>
  </si>
  <si>
    <t>Зверевой 22(2эл)кв.41-140</t>
  </si>
  <si>
    <t>Sобщ.дома (м2)</t>
  </si>
  <si>
    <t>Изотова,6</t>
  </si>
  <si>
    <t>Изотова,7</t>
  </si>
  <si>
    <t>Изотова,15</t>
  </si>
  <si>
    <t>Изотова,15,к.1</t>
  </si>
  <si>
    <t>Изотова,15, к.2</t>
  </si>
  <si>
    <t>Володарского,2</t>
  </si>
  <si>
    <t xml:space="preserve">Володарского,10 </t>
  </si>
  <si>
    <t>Начальник АБО                                      В.В.Киянова</t>
  </si>
  <si>
    <t>Обратить внимание:               Кныша,д.5 , Зверевой, д. 18 к.1 расход тепловой энергии только на отопление</t>
  </si>
  <si>
    <t>Зверевой 13(1эл)кв.1-84</t>
  </si>
  <si>
    <t>Зверевой 13(2эл)кв.85-159</t>
  </si>
  <si>
    <t>Кныша 7</t>
  </si>
  <si>
    <t>Зверевой 20 к.2</t>
  </si>
  <si>
    <t>120 Дивизии 3-а</t>
  </si>
  <si>
    <t>Реестр о фактическом потреблении и   стоимости тепловой энергии, потребленной ж/д на отопление и подогрев горячей воды в соответствии с показаниями ОПУ за апрель 2012г.</t>
  </si>
  <si>
    <t>Кныша 5 (отопление)</t>
  </si>
  <si>
    <t>Зверевой 18 к.1(отопление)</t>
  </si>
  <si>
    <t>стоимость гвс</t>
  </si>
  <si>
    <t>стомость отопления</t>
  </si>
  <si>
    <t>Всего в руб.</t>
  </si>
  <si>
    <t>отоп.в Гкал</t>
  </si>
  <si>
    <t>Гкал\кв.м.</t>
  </si>
  <si>
    <t>итого Кныша 1</t>
  </si>
  <si>
    <t>итого Слепнева 8</t>
  </si>
  <si>
    <t>итого Новоселов 7</t>
  </si>
  <si>
    <t>итого Зверевой 1/8</t>
  </si>
  <si>
    <t>итого Зверевой 6</t>
  </si>
  <si>
    <t>итого Зверевой 8</t>
  </si>
  <si>
    <t>итого Зверевой 13</t>
  </si>
  <si>
    <t>итого Зверевой 13 к 2</t>
  </si>
  <si>
    <t>итого Зверевой 22</t>
  </si>
  <si>
    <t>итого Кр. Военлетов 2</t>
  </si>
  <si>
    <t>итого Кр. Военлетов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</si>
</sst>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9"/>
      <color rgb="FFFF0000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/>
    </xf>
    <xf numFmtId="2" fontId="49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13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wrapText="1"/>
    </xf>
    <xf numFmtId="2" fontId="49" fillId="0" borderId="13" xfId="0" applyNumberFormat="1" applyFont="1" applyBorder="1" applyAlignment="1">
      <alignment horizontal="center" vertical="center"/>
    </xf>
    <xf numFmtId="2" fontId="49" fillId="0" borderId="13" xfId="0" applyNumberFormat="1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8" fillId="0" borderId="15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54" fillId="0" borderId="10" xfId="0" applyFont="1" applyBorder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2" fontId="48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2" fontId="48" fillId="0" borderId="14" xfId="0" applyNumberFormat="1" applyFont="1" applyBorder="1" applyAlignment="1">
      <alignment/>
    </xf>
    <xf numFmtId="2" fontId="48" fillId="0" borderId="13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0" fontId="49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2" fontId="49" fillId="33" borderId="10" xfId="0" applyNumberFormat="1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2" fontId="59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2"/>
  <sheetViews>
    <sheetView tabSelected="1"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11.140625" style="0" customWidth="1"/>
    <col min="4" max="4" width="9.57421875" style="0" customWidth="1"/>
    <col min="5" max="5" width="12.140625" style="0" customWidth="1"/>
    <col min="6" max="6" width="15.7109375" style="0" customWidth="1"/>
    <col min="7" max="8" width="13.57421875" style="0" customWidth="1"/>
    <col min="9" max="10" width="10.7109375" style="0" bestFit="1" customWidth="1"/>
  </cols>
  <sheetData>
    <row r="2" spans="1:8" ht="55.5" customHeight="1">
      <c r="A2" s="56" t="s">
        <v>94</v>
      </c>
      <c r="B2" s="57"/>
      <c r="C2" s="57"/>
      <c r="D2" s="57"/>
      <c r="E2" s="57"/>
      <c r="F2" s="57"/>
      <c r="G2" s="30"/>
      <c r="H2" s="30"/>
    </row>
    <row r="3" spans="1:8" ht="15">
      <c r="A3" s="1"/>
      <c r="B3" s="3"/>
      <c r="C3" s="1"/>
      <c r="D3" s="1"/>
      <c r="E3" s="1"/>
      <c r="F3" s="1"/>
      <c r="G3" s="1"/>
      <c r="H3" s="1"/>
    </row>
    <row r="4" spans="1:13" ht="26.25">
      <c r="A4" s="52" t="s">
        <v>0</v>
      </c>
      <c r="B4" s="53" t="s">
        <v>1</v>
      </c>
      <c r="C4" s="53" t="s">
        <v>2</v>
      </c>
      <c r="D4" s="53" t="s">
        <v>3</v>
      </c>
      <c r="E4" s="53" t="s">
        <v>99</v>
      </c>
      <c r="F4" s="53" t="s">
        <v>97</v>
      </c>
      <c r="G4" s="54" t="s">
        <v>98</v>
      </c>
      <c r="H4" s="53" t="s">
        <v>100</v>
      </c>
      <c r="I4" s="55" t="s">
        <v>79</v>
      </c>
      <c r="J4" s="55" t="s">
        <v>101</v>
      </c>
      <c r="K4" s="19"/>
      <c r="L4" s="19"/>
      <c r="M4" s="18"/>
    </row>
    <row r="5" spans="1:12" ht="15.75">
      <c r="A5" s="4">
        <v>1</v>
      </c>
      <c r="B5" s="7" t="s">
        <v>51</v>
      </c>
      <c r="C5" s="25">
        <v>78.34</v>
      </c>
      <c r="D5" s="2">
        <v>1213.31</v>
      </c>
      <c r="E5" s="2">
        <f>ROUND(PRODUCT(C5,D5),2)</f>
        <v>95050.71</v>
      </c>
      <c r="F5" s="2">
        <v>42370.25</v>
      </c>
      <c r="G5" s="32">
        <f>E5-F5</f>
        <v>52680.46000000001</v>
      </c>
      <c r="H5" s="31">
        <f>G5/D5</f>
        <v>43.41879651531761</v>
      </c>
      <c r="I5" s="5">
        <v>3329.12</v>
      </c>
      <c r="J5" s="5"/>
      <c r="K5" s="20"/>
      <c r="L5" s="20"/>
    </row>
    <row r="6" spans="1:12" ht="15.75">
      <c r="A6" s="4">
        <v>2</v>
      </c>
      <c r="B6" s="7" t="s">
        <v>52</v>
      </c>
      <c r="C6" s="25">
        <v>80.52</v>
      </c>
      <c r="D6" s="2">
        <v>1213.31</v>
      </c>
      <c r="E6" s="2">
        <f aca="true" t="shared" si="0" ref="E6:E73">ROUND(PRODUCT(C6,D6),2)</f>
        <v>97695.72</v>
      </c>
      <c r="F6" s="2">
        <v>0</v>
      </c>
      <c r="G6" s="32">
        <f>E6-F6</f>
        <v>97695.72</v>
      </c>
      <c r="H6" s="31">
        <f>G6/D6</f>
        <v>80.51999901097</v>
      </c>
      <c r="I6" s="5">
        <v>3325.59</v>
      </c>
      <c r="J6" s="5"/>
      <c r="K6" s="20"/>
      <c r="L6" s="20"/>
    </row>
    <row r="7" spans="1:12" ht="15.75">
      <c r="A7" s="4"/>
      <c r="B7" s="36" t="s">
        <v>102</v>
      </c>
      <c r="C7" s="37">
        <f>SUM(C5:C6)</f>
        <v>158.86</v>
      </c>
      <c r="D7" s="38">
        <v>1213.31</v>
      </c>
      <c r="E7" s="38">
        <f>SUM(E5:E6)</f>
        <v>192746.43</v>
      </c>
      <c r="F7" s="38">
        <f>SUM(F5:F6)</f>
        <v>42370.25</v>
      </c>
      <c r="G7" s="39">
        <f>SUM(G5:G6)</f>
        <v>150376.18</v>
      </c>
      <c r="H7" s="40">
        <f>SUM(H5:H6)</f>
        <v>123.9387955262876</v>
      </c>
      <c r="I7" s="41">
        <f>SUM(I5:I6)</f>
        <v>6654.71</v>
      </c>
      <c r="J7" s="41">
        <f aca="true" t="shared" si="1" ref="J7:J13">H7/I7</f>
        <v>0.018624221870868544</v>
      </c>
      <c r="K7" s="20"/>
      <c r="L7" s="20"/>
    </row>
    <row r="8" spans="1:11" ht="15.75">
      <c r="A8" s="4">
        <v>3</v>
      </c>
      <c r="B8" s="7" t="s">
        <v>4</v>
      </c>
      <c r="C8" s="25">
        <v>34.2</v>
      </c>
      <c r="D8" s="2">
        <v>1213.31</v>
      </c>
      <c r="E8" s="2">
        <f t="shared" si="0"/>
        <v>41495.2</v>
      </c>
      <c r="F8" s="2">
        <v>13237.49</v>
      </c>
      <c r="G8" s="32">
        <f aca="true" t="shared" si="2" ref="G8:G13">E8-F8</f>
        <v>28257.71</v>
      </c>
      <c r="H8" s="31">
        <f aca="true" t="shared" si="3" ref="H8:H13">G8/D8</f>
        <v>23.289769308750444</v>
      </c>
      <c r="I8" s="5">
        <v>1435.2</v>
      </c>
      <c r="J8" s="5">
        <f t="shared" si="1"/>
        <v>0.016227542717914187</v>
      </c>
      <c r="K8" s="20"/>
    </row>
    <row r="9" spans="1:12" ht="15.75">
      <c r="A9" s="4">
        <v>4</v>
      </c>
      <c r="B9" s="7" t="s">
        <v>5</v>
      </c>
      <c r="C9" s="25">
        <v>83.78</v>
      </c>
      <c r="D9" s="2">
        <v>1213.31</v>
      </c>
      <c r="E9" s="2">
        <f t="shared" si="0"/>
        <v>101651.11</v>
      </c>
      <c r="F9" s="2">
        <v>22402.23</v>
      </c>
      <c r="G9" s="2">
        <f t="shared" si="2"/>
        <v>79248.88</v>
      </c>
      <c r="H9" s="31">
        <f t="shared" si="3"/>
        <v>65.31626707107006</v>
      </c>
      <c r="I9" s="5">
        <v>3254.4</v>
      </c>
      <c r="J9" s="5">
        <f t="shared" si="1"/>
        <v>0.02007014106166115</v>
      </c>
      <c r="K9" s="20"/>
      <c r="L9" s="20"/>
    </row>
    <row r="10" spans="1:12" ht="15.75">
      <c r="A10" s="4">
        <v>5</v>
      </c>
      <c r="B10" s="7" t="s">
        <v>6</v>
      </c>
      <c r="C10" s="25">
        <v>35.74</v>
      </c>
      <c r="D10" s="2">
        <v>1213.31</v>
      </c>
      <c r="E10" s="2">
        <f t="shared" si="0"/>
        <v>43363.7</v>
      </c>
      <c r="F10" s="2">
        <v>10210.08</v>
      </c>
      <c r="G10" s="2">
        <f t="shared" si="2"/>
        <v>33153.619999999995</v>
      </c>
      <c r="H10" s="31">
        <f t="shared" si="3"/>
        <v>27.324937567480692</v>
      </c>
      <c r="I10" s="5">
        <v>1324.25</v>
      </c>
      <c r="J10" s="5">
        <f t="shared" si="1"/>
        <v>0.020634274168382625</v>
      </c>
      <c r="K10" s="20"/>
      <c r="L10" s="20"/>
    </row>
    <row r="11" spans="1:12" ht="15.75">
      <c r="A11" s="4">
        <v>6</v>
      </c>
      <c r="B11" s="7" t="s">
        <v>95</v>
      </c>
      <c r="C11" s="25">
        <v>66.69</v>
      </c>
      <c r="D11" s="2">
        <v>1213.31</v>
      </c>
      <c r="E11" s="2">
        <f t="shared" si="0"/>
        <v>80915.64</v>
      </c>
      <c r="F11" s="2">
        <v>0</v>
      </c>
      <c r="G11" s="2">
        <f t="shared" si="2"/>
        <v>80915.64</v>
      </c>
      <c r="H11" s="31">
        <f t="shared" si="3"/>
        <v>66.68999678565247</v>
      </c>
      <c r="I11" s="5">
        <v>3224.93</v>
      </c>
      <c r="J11" s="5">
        <f t="shared" si="1"/>
        <v>0.020679517628491927</v>
      </c>
      <c r="K11" s="20"/>
      <c r="L11" s="20"/>
    </row>
    <row r="12" spans="1:12" ht="15.75">
      <c r="A12" s="4">
        <v>7</v>
      </c>
      <c r="B12" s="7" t="s">
        <v>7</v>
      </c>
      <c r="C12" s="25">
        <v>32.42</v>
      </c>
      <c r="D12" s="2">
        <v>1213.31</v>
      </c>
      <c r="E12" s="2">
        <f t="shared" si="0"/>
        <v>39335.51</v>
      </c>
      <c r="F12" s="2">
        <v>10445</v>
      </c>
      <c r="G12" s="2">
        <f t="shared" si="2"/>
        <v>28890.510000000002</v>
      </c>
      <c r="H12" s="31">
        <f t="shared" si="3"/>
        <v>23.811317800067588</v>
      </c>
      <c r="I12" s="5">
        <v>1230.1</v>
      </c>
      <c r="J12" s="5">
        <f t="shared" si="1"/>
        <v>0.01935722120158328</v>
      </c>
      <c r="K12" s="20"/>
      <c r="L12" s="20"/>
    </row>
    <row r="13" spans="1:12" ht="15.75">
      <c r="A13" s="4">
        <v>8</v>
      </c>
      <c r="B13" s="28" t="s">
        <v>91</v>
      </c>
      <c r="C13" s="25">
        <v>129.91</v>
      </c>
      <c r="D13" s="2">
        <v>1213.31</v>
      </c>
      <c r="E13" s="2">
        <f t="shared" si="0"/>
        <v>157621.1</v>
      </c>
      <c r="F13" s="2">
        <v>35962.87</v>
      </c>
      <c r="G13" s="2">
        <f t="shared" si="2"/>
        <v>121658.23000000001</v>
      </c>
      <c r="H13" s="31">
        <f t="shared" si="3"/>
        <v>100.26970024148817</v>
      </c>
      <c r="I13" s="5">
        <v>5606.02</v>
      </c>
      <c r="J13" s="5">
        <f t="shared" si="1"/>
        <v>0.01788607608276249</v>
      </c>
      <c r="K13" s="20"/>
      <c r="L13" s="20"/>
    </row>
    <row r="14" spans="1:12" ht="15.75">
      <c r="A14" s="4">
        <v>9</v>
      </c>
      <c r="B14" s="7" t="s">
        <v>8</v>
      </c>
      <c r="C14" s="25">
        <v>0</v>
      </c>
      <c r="D14" s="2">
        <v>1213.31</v>
      </c>
      <c r="E14" s="2">
        <f t="shared" si="0"/>
        <v>0</v>
      </c>
      <c r="F14" s="2"/>
      <c r="G14" s="2"/>
      <c r="H14" s="31"/>
      <c r="I14" s="5">
        <v>932.62</v>
      </c>
      <c r="J14" s="5"/>
      <c r="K14" s="20"/>
      <c r="L14" s="20"/>
    </row>
    <row r="15" spans="1:12" ht="15.75">
      <c r="A15" s="4">
        <v>10</v>
      </c>
      <c r="B15" s="7" t="s">
        <v>9</v>
      </c>
      <c r="C15" s="25">
        <v>0</v>
      </c>
      <c r="D15" s="2">
        <v>1213.31</v>
      </c>
      <c r="E15" s="2">
        <f t="shared" si="0"/>
        <v>0</v>
      </c>
      <c r="F15" s="2"/>
      <c r="G15" s="2"/>
      <c r="H15" s="31"/>
      <c r="I15" s="5">
        <v>3511.7</v>
      </c>
      <c r="J15" s="5"/>
      <c r="K15" s="20"/>
      <c r="L15" s="20"/>
    </row>
    <row r="16" spans="1:12" ht="15.75">
      <c r="A16" s="4">
        <v>11</v>
      </c>
      <c r="B16" s="7" t="s">
        <v>10</v>
      </c>
      <c r="C16" s="25">
        <v>86.72</v>
      </c>
      <c r="D16" s="2">
        <v>1213.31</v>
      </c>
      <c r="E16" s="2">
        <f t="shared" si="0"/>
        <v>105218.24</v>
      </c>
      <c r="F16" s="2">
        <v>21603.61</v>
      </c>
      <c r="G16" s="2">
        <f>E16-F16</f>
        <v>83614.63</v>
      </c>
      <c r="H16" s="31">
        <f>G16/D16</f>
        <v>68.91448187190414</v>
      </c>
      <c r="I16" s="5">
        <v>3574.7</v>
      </c>
      <c r="J16" s="5">
        <f>H16/I16</f>
        <v>0.019278395913476416</v>
      </c>
      <c r="K16" s="20"/>
      <c r="L16" s="20"/>
    </row>
    <row r="17" spans="1:12" ht="15.75">
      <c r="A17" s="4">
        <v>12</v>
      </c>
      <c r="B17" s="7" t="s">
        <v>11</v>
      </c>
      <c r="C17" s="25">
        <v>38.43</v>
      </c>
      <c r="D17" s="2">
        <v>1213.31</v>
      </c>
      <c r="E17" s="2">
        <f t="shared" si="0"/>
        <v>46627.5</v>
      </c>
      <c r="F17" s="2">
        <v>14923.05</v>
      </c>
      <c r="G17" s="2">
        <f>E17-F17</f>
        <v>31704.45</v>
      </c>
      <c r="H17" s="31">
        <f>G17/D17</f>
        <v>26.13054371924735</v>
      </c>
      <c r="I17" s="5">
        <v>1975.6</v>
      </c>
      <c r="J17" s="5">
        <f>H17/I17</f>
        <v>0.013226636828936702</v>
      </c>
      <c r="K17" s="20"/>
      <c r="L17" s="20"/>
    </row>
    <row r="18" spans="1:12" ht="15.75">
      <c r="A18" s="4">
        <v>13</v>
      </c>
      <c r="B18" s="7" t="s">
        <v>12</v>
      </c>
      <c r="C18" s="25">
        <v>97.64</v>
      </c>
      <c r="D18" s="2">
        <v>1213.31</v>
      </c>
      <c r="E18" s="2">
        <f t="shared" si="0"/>
        <v>118467.59</v>
      </c>
      <c r="F18" s="2">
        <v>20196.95</v>
      </c>
      <c r="G18" s="2">
        <f>E18-F18</f>
        <v>98270.64</v>
      </c>
      <c r="H18" s="31">
        <f>G18/D18</f>
        <v>80.99384328819511</v>
      </c>
      <c r="I18" s="5">
        <v>3603.95</v>
      </c>
      <c r="J18" s="5">
        <f>H18/I18</f>
        <v>0.02247363123467171</v>
      </c>
      <c r="K18" s="20"/>
      <c r="L18" s="20"/>
    </row>
    <row r="19" spans="1:12" ht="15.75">
      <c r="A19" s="4">
        <v>14</v>
      </c>
      <c r="B19" s="7" t="s">
        <v>13</v>
      </c>
      <c r="C19" s="25">
        <v>50.75</v>
      </c>
      <c r="D19" s="2">
        <v>1213.31</v>
      </c>
      <c r="E19" s="2">
        <f t="shared" si="0"/>
        <v>61575.48</v>
      </c>
      <c r="F19" s="2">
        <v>13545.98</v>
      </c>
      <c r="G19" s="2">
        <f>E19-F19</f>
        <v>48029.5</v>
      </c>
      <c r="H19" s="31">
        <f>G19/D19</f>
        <v>39.585514007137505</v>
      </c>
      <c r="I19" s="5">
        <v>1979.85</v>
      </c>
      <c r="J19" s="5">
        <f>H19/I19</f>
        <v>0.019994198554000305</v>
      </c>
      <c r="K19" s="20"/>
      <c r="L19" s="20"/>
    </row>
    <row r="20" spans="1:12" ht="15.75">
      <c r="A20" s="4">
        <v>15</v>
      </c>
      <c r="B20" s="7" t="s">
        <v>53</v>
      </c>
      <c r="C20" s="25">
        <v>0</v>
      </c>
      <c r="D20" s="2">
        <v>1213.31</v>
      </c>
      <c r="E20" s="2">
        <f t="shared" si="0"/>
        <v>0</v>
      </c>
      <c r="F20" s="2"/>
      <c r="G20" s="2"/>
      <c r="H20" s="31"/>
      <c r="I20" s="5">
        <v>6071.82</v>
      </c>
      <c r="J20" s="6"/>
      <c r="K20" s="21"/>
      <c r="L20" s="21"/>
    </row>
    <row r="21" spans="1:12" ht="15.75">
      <c r="A21" s="4">
        <v>16</v>
      </c>
      <c r="B21" s="7" t="s">
        <v>54</v>
      </c>
      <c r="C21" s="25">
        <v>0</v>
      </c>
      <c r="D21" s="2">
        <v>1213.31</v>
      </c>
      <c r="E21" s="2">
        <f t="shared" si="0"/>
        <v>0</v>
      </c>
      <c r="F21" s="2"/>
      <c r="G21" s="2"/>
      <c r="H21" s="31"/>
      <c r="I21" s="5">
        <v>2432.9</v>
      </c>
      <c r="J21" s="5"/>
      <c r="K21" s="20"/>
      <c r="L21" s="20"/>
    </row>
    <row r="22" spans="1:12" ht="15.75">
      <c r="A22" s="4">
        <v>17</v>
      </c>
      <c r="B22" s="7" t="s">
        <v>14</v>
      </c>
      <c r="C22" s="25">
        <v>162.53</v>
      </c>
      <c r="D22" s="2">
        <v>1213.31</v>
      </c>
      <c r="E22" s="2">
        <f t="shared" si="0"/>
        <v>197199.27</v>
      </c>
      <c r="F22" s="2">
        <v>41224.8</v>
      </c>
      <c r="G22" s="2">
        <f>E22-F22</f>
        <v>155974.46999999997</v>
      </c>
      <c r="H22" s="31">
        <f>G22/D22</f>
        <v>128.552859533013</v>
      </c>
      <c r="I22" s="5">
        <v>6450</v>
      </c>
      <c r="J22" s="5">
        <f>H22/I22</f>
        <v>0.01993067589659116</v>
      </c>
      <c r="K22" s="20"/>
      <c r="L22" s="20"/>
    </row>
    <row r="23" spans="1:12" ht="15.75">
      <c r="A23" s="4">
        <v>18</v>
      </c>
      <c r="B23" s="7" t="s">
        <v>15</v>
      </c>
      <c r="C23" s="25">
        <v>0</v>
      </c>
      <c r="D23" s="2">
        <v>1213.31</v>
      </c>
      <c r="E23" s="2">
        <f t="shared" si="0"/>
        <v>0</v>
      </c>
      <c r="F23" s="2"/>
      <c r="G23" s="2"/>
      <c r="H23" s="2"/>
      <c r="I23" s="5">
        <v>3597.6</v>
      </c>
      <c r="J23" s="5"/>
      <c r="K23" s="20"/>
      <c r="L23" s="20"/>
    </row>
    <row r="24" spans="1:12" ht="15.75">
      <c r="A24" s="4">
        <v>19</v>
      </c>
      <c r="B24" s="7" t="s">
        <v>47</v>
      </c>
      <c r="C24" s="25">
        <v>164.87</v>
      </c>
      <c r="D24" s="2">
        <v>1213.31</v>
      </c>
      <c r="E24" s="2">
        <f t="shared" si="0"/>
        <v>200038.42</v>
      </c>
      <c r="F24" s="31">
        <v>23688.66</v>
      </c>
      <c r="G24" s="31">
        <f>E24-F24</f>
        <v>176349.76</v>
      </c>
      <c r="H24" s="31">
        <f>G24/D24</f>
        <v>145.34600390666856</v>
      </c>
      <c r="I24" s="6">
        <v>7557.1</v>
      </c>
      <c r="J24" s="5">
        <f>H24/I24</f>
        <v>0.019233039645719728</v>
      </c>
      <c r="K24" s="20"/>
      <c r="L24" s="20"/>
    </row>
    <row r="25" spans="1:12" ht="15.75">
      <c r="A25" s="4">
        <v>20</v>
      </c>
      <c r="B25" s="46" t="s">
        <v>16</v>
      </c>
      <c r="C25" s="25">
        <v>0</v>
      </c>
      <c r="D25" s="2">
        <v>1213.31</v>
      </c>
      <c r="E25" s="2">
        <f>ROUND(PRODUCT(C25,D25),2)</f>
        <v>0</v>
      </c>
      <c r="F25" s="31"/>
      <c r="G25" s="31"/>
      <c r="H25" s="31"/>
      <c r="I25" s="5">
        <v>3665.5</v>
      </c>
      <c r="J25" s="5"/>
      <c r="K25" s="20"/>
      <c r="L25" s="20"/>
    </row>
    <row r="26" spans="1:12" ht="15.75">
      <c r="A26" s="4">
        <v>21</v>
      </c>
      <c r="B26" s="46" t="s">
        <v>17</v>
      </c>
      <c r="C26" s="47">
        <v>125.06</v>
      </c>
      <c r="D26" s="48">
        <v>1213.31</v>
      </c>
      <c r="E26" s="48">
        <f t="shared" si="0"/>
        <v>151736.55</v>
      </c>
      <c r="F26" s="49">
        <v>32876.64</v>
      </c>
      <c r="G26" s="49">
        <f aca="true" t="shared" si="4" ref="G26:G89">E26-F26</f>
        <v>118859.90999999999</v>
      </c>
      <c r="H26" s="49">
        <f aca="true" t="shared" si="5" ref="H26:H89">G26/D26</f>
        <v>97.96334819625652</v>
      </c>
      <c r="I26" s="50">
        <v>4820.32</v>
      </c>
      <c r="J26" s="5">
        <f>H26/I26</f>
        <v>0.020322996854203978</v>
      </c>
      <c r="K26" s="20"/>
      <c r="L26" s="20"/>
    </row>
    <row r="27" spans="1:12" ht="15.75">
      <c r="A27" s="4">
        <v>22</v>
      </c>
      <c r="B27" s="7" t="s">
        <v>18</v>
      </c>
      <c r="C27" s="25">
        <v>129.15</v>
      </c>
      <c r="D27" s="2">
        <v>1213.31</v>
      </c>
      <c r="E27" s="2">
        <f t="shared" si="0"/>
        <v>156698.99</v>
      </c>
      <c r="F27" s="31">
        <v>23306.69</v>
      </c>
      <c r="G27" s="31">
        <f t="shared" si="4"/>
        <v>133392.3</v>
      </c>
      <c r="H27" s="31">
        <f t="shared" si="5"/>
        <v>109.94082303780567</v>
      </c>
      <c r="I27" s="5">
        <v>4529.2</v>
      </c>
      <c r="J27" s="5">
        <f>H27/I27</f>
        <v>0.024273784120331553</v>
      </c>
      <c r="K27" s="20"/>
      <c r="L27" s="20"/>
    </row>
    <row r="28" spans="1:12" ht="15.75">
      <c r="A28" s="4">
        <v>23</v>
      </c>
      <c r="B28" s="7" t="s">
        <v>19</v>
      </c>
      <c r="C28" s="25">
        <v>0</v>
      </c>
      <c r="D28" s="2">
        <v>1213.31</v>
      </c>
      <c r="E28" s="2">
        <f t="shared" si="0"/>
        <v>0</v>
      </c>
      <c r="F28" s="31"/>
      <c r="G28" s="31"/>
      <c r="H28" s="31"/>
      <c r="I28" s="5">
        <v>4765.5</v>
      </c>
      <c r="J28" s="5"/>
      <c r="K28" s="20"/>
      <c r="L28" s="20"/>
    </row>
    <row r="29" spans="1:12" ht="15.75">
      <c r="A29" s="4">
        <v>24</v>
      </c>
      <c r="B29" s="7" t="s">
        <v>55</v>
      </c>
      <c r="C29" s="25">
        <v>0</v>
      </c>
      <c r="D29" s="2">
        <v>1213.31</v>
      </c>
      <c r="E29" s="2">
        <f t="shared" si="0"/>
        <v>0</v>
      </c>
      <c r="F29" s="31"/>
      <c r="G29" s="31"/>
      <c r="H29" s="31"/>
      <c r="I29" s="5">
        <v>2763.8</v>
      </c>
      <c r="J29" s="5"/>
      <c r="K29" s="20"/>
      <c r="L29" s="20"/>
    </row>
    <row r="30" spans="1:12" ht="26.25">
      <c r="A30" s="4">
        <v>25</v>
      </c>
      <c r="B30" s="7" t="s">
        <v>56</v>
      </c>
      <c r="C30" s="25">
        <v>0</v>
      </c>
      <c r="D30" s="2">
        <v>1213.31</v>
      </c>
      <c r="E30" s="2">
        <f t="shared" si="0"/>
        <v>0</v>
      </c>
      <c r="F30" s="31"/>
      <c r="G30" s="31"/>
      <c r="H30" s="31"/>
      <c r="I30" s="5">
        <v>4108.4</v>
      </c>
      <c r="J30" s="5"/>
      <c r="K30" s="20"/>
      <c r="L30" s="20"/>
    </row>
    <row r="31" spans="1:12" ht="15.75">
      <c r="A31" s="4"/>
      <c r="B31" s="36" t="s">
        <v>103</v>
      </c>
      <c r="C31" s="37">
        <v>0</v>
      </c>
      <c r="D31" s="38">
        <v>1213.31</v>
      </c>
      <c r="E31" s="38">
        <v>0</v>
      </c>
      <c r="F31" s="40">
        <f>SUM(F29:F30)</f>
        <v>0</v>
      </c>
      <c r="G31" s="40">
        <f t="shared" si="4"/>
        <v>0</v>
      </c>
      <c r="H31" s="40">
        <f t="shared" si="5"/>
        <v>0</v>
      </c>
      <c r="I31" s="41"/>
      <c r="J31" s="41"/>
      <c r="K31" s="20"/>
      <c r="L31" s="20"/>
    </row>
    <row r="32" spans="1:12" ht="15.75">
      <c r="A32" s="4">
        <v>26</v>
      </c>
      <c r="B32" s="7" t="s">
        <v>20</v>
      </c>
      <c r="C32" s="25">
        <v>0</v>
      </c>
      <c r="D32" s="2">
        <v>1213.31</v>
      </c>
      <c r="E32" s="2">
        <f t="shared" si="0"/>
        <v>0</v>
      </c>
      <c r="F32" s="31"/>
      <c r="G32" s="31"/>
      <c r="H32" s="31"/>
      <c r="I32" s="5">
        <v>3245.3</v>
      </c>
      <c r="J32" s="5"/>
      <c r="K32" s="20"/>
      <c r="L32" s="20"/>
    </row>
    <row r="33" spans="1:12" ht="15.75">
      <c r="A33" s="4">
        <v>27</v>
      </c>
      <c r="B33" s="7" t="s">
        <v>21</v>
      </c>
      <c r="C33" s="25">
        <v>0</v>
      </c>
      <c r="D33" s="2">
        <v>1213.31</v>
      </c>
      <c r="E33" s="2">
        <f t="shared" si="0"/>
        <v>0</v>
      </c>
      <c r="F33" s="31"/>
      <c r="G33" s="31"/>
      <c r="H33" s="31"/>
      <c r="I33" s="5">
        <v>3239</v>
      </c>
      <c r="J33" s="5"/>
      <c r="K33" s="20"/>
      <c r="L33" s="20"/>
    </row>
    <row r="34" spans="1:12" ht="15.75">
      <c r="A34" s="4">
        <v>28</v>
      </c>
      <c r="B34" s="7" t="s">
        <v>22</v>
      </c>
      <c r="C34" s="25">
        <v>68.47</v>
      </c>
      <c r="D34" s="2">
        <v>1213.31</v>
      </c>
      <c r="E34" s="2">
        <f t="shared" si="0"/>
        <v>83075.34</v>
      </c>
      <c r="F34" s="31">
        <v>20214.65</v>
      </c>
      <c r="G34" s="31">
        <f t="shared" si="4"/>
        <v>62860.689999999995</v>
      </c>
      <c r="H34" s="31">
        <f t="shared" si="5"/>
        <v>51.809257320882544</v>
      </c>
      <c r="I34" s="5">
        <v>3582.2</v>
      </c>
      <c r="J34" s="5">
        <f aca="true" t="shared" si="6" ref="J34:J103">H34/I34</f>
        <v>0.014462971727118124</v>
      </c>
      <c r="K34" s="20"/>
      <c r="L34" s="20"/>
    </row>
    <row r="35" spans="1:12" ht="15.75">
      <c r="A35" s="4">
        <v>29</v>
      </c>
      <c r="B35" s="46" t="s">
        <v>23</v>
      </c>
      <c r="C35" s="25">
        <v>117.71</v>
      </c>
      <c r="D35" s="2">
        <v>1213.31</v>
      </c>
      <c r="E35" s="2">
        <f t="shared" si="0"/>
        <v>142818.72</v>
      </c>
      <c r="F35" s="31">
        <v>34016.55</v>
      </c>
      <c r="G35" s="31">
        <f t="shared" si="4"/>
        <v>108802.17</v>
      </c>
      <c r="H35" s="31">
        <f t="shared" si="5"/>
        <v>89.67384262884177</v>
      </c>
      <c r="I35" s="50">
        <v>4753.6</v>
      </c>
      <c r="J35" s="50">
        <f t="shared" si="6"/>
        <v>0.018864406476952575</v>
      </c>
      <c r="K35" s="20"/>
      <c r="L35" s="20"/>
    </row>
    <row r="36" spans="1:12" ht="15.75">
      <c r="A36" s="4">
        <v>30</v>
      </c>
      <c r="B36" s="46" t="s">
        <v>24</v>
      </c>
      <c r="C36" s="25">
        <v>40.71</v>
      </c>
      <c r="D36" s="2">
        <v>1213.31</v>
      </c>
      <c r="E36" s="2">
        <f t="shared" si="0"/>
        <v>49393.85</v>
      </c>
      <c r="F36" s="31">
        <v>9329.13</v>
      </c>
      <c r="G36" s="31">
        <f t="shared" si="4"/>
        <v>40064.72</v>
      </c>
      <c r="H36" s="31">
        <f t="shared" si="5"/>
        <v>33.021008645770664</v>
      </c>
      <c r="I36" s="50">
        <v>1613.6</v>
      </c>
      <c r="J36" s="50">
        <f t="shared" si="6"/>
        <v>0.02046418483253016</v>
      </c>
      <c r="K36" s="20"/>
      <c r="L36" s="20"/>
    </row>
    <row r="37" spans="1:12" ht="15.75">
      <c r="A37" s="4">
        <v>31</v>
      </c>
      <c r="B37" s="7" t="s">
        <v>25</v>
      </c>
      <c r="C37" s="25">
        <v>155.94</v>
      </c>
      <c r="D37" s="2">
        <v>1213.31</v>
      </c>
      <c r="E37" s="2">
        <f t="shared" si="0"/>
        <v>189203.56</v>
      </c>
      <c r="F37" s="31">
        <v>37394.52</v>
      </c>
      <c r="G37" s="31">
        <f t="shared" si="4"/>
        <v>151809.04</v>
      </c>
      <c r="H37" s="31">
        <f t="shared" si="5"/>
        <v>125.11974680831776</v>
      </c>
      <c r="I37" s="5">
        <v>5590.75</v>
      </c>
      <c r="J37" s="5">
        <f t="shared" si="6"/>
        <v>0.022379778528519027</v>
      </c>
      <c r="K37" s="20"/>
      <c r="L37" s="20"/>
    </row>
    <row r="38" spans="1:12" ht="15.75">
      <c r="A38" s="4">
        <v>32</v>
      </c>
      <c r="B38" s="7" t="s">
        <v>26</v>
      </c>
      <c r="C38" s="25"/>
      <c r="D38" s="2">
        <v>1213.31</v>
      </c>
      <c r="E38" s="2">
        <f t="shared" si="0"/>
        <v>1213.31</v>
      </c>
      <c r="F38" s="31"/>
      <c r="G38" s="31"/>
      <c r="H38" s="31"/>
      <c r="I38" s="6">
        <v>0</v>
      </c>
      <c r="J38" s="5"/>
      <c r="K38" s="21"/>
      <c r="L38" s="21"/>
    </row>
    <row r="39" spans="1:12" ht="15.75">
      <c r="A39" s="4">
        <v>33</v>
      </c>
      <c r="B39" s="7" t="s">
        <v>27</v>
      </c>
      <c r="C39" s="25"/>
      <c r="D39" s="2">
        <v>1213.31</v>
      </c>
      <c r="E39" s="2">
        <f t="shared" si="0"/>
        <v>1213.31</v>
      </c>
      <c r="F39" s="31"/>
      <c r="G39" s="31"/>
      <c r="H39" s="31"/>
      <c r="I39" s="6">
        <v>0</v>
      </c>
      <c r="J39" s="5"/>
      <c r="K39" s="21"/>
      <c r="L39" s="21"/>
    </row>
    <row r="40" spans="1:12" ht="15.75">
      <c r="A40" s="4">
        <v>34</v>
      </c>
      <c r="B40" s="7" t="s">
        <v>28</v>
      </c>
      <c r="C40" s="25"/>
      <c r="D40" s="2">
        <v>1213.31</v>
      </c>
      <c r="E40" s="2">
        <f t="shared" si="0"/>
        <v>1213.31</v>
      </c>
      <c r="F40" s="31"/>
      <c r="G40" s="31"/>
      <c r="H40" s="31"/>
      <c r="I40" s="6">
        <v>0</v>
      </c>
      <c r="J40" s="5"/>
      <c r="K40" s="21"/>
      <c r="L40" s="21"/>
    </row>
    <row r="41" spans="1:12" ht="15.75">
      <c r="A41" s="4">
        <v>35</v>
      </c>
      <c r="B41" s="7" t="s">
        <v>57</v>
      </c>
      <c r="C41" s="25">
        <v>0</v>
      </c>
      <c r="D41" s="2">
        <v>1213.31</v>
      </c>
      <c r="E41" s="2">
        <f>ROUND(PRODUCT(C41,D41),2)</f>
        <v>0</v>
      </c>
      <c r="F41" s="31"/>
      <c r="G41" s="31"/>
      <c r="H41" s="31"/>
      <c r="I41" s="5">
        <v>1401.18</v>
      </c>
      <c r="J41" s="5"/>
      <c r="K41" s="20"/>
      <c r="L41" s="20"/>
    </row>
    <row r="42" spans="1:12" ht="26.25">
      <c r="A42" s="4">
        <v>36</v>
      </c>
      <c r="B42" s="7" t="s">
        <v>58</v>
      </c>
      <c r="C42" s="25">
        <v>0</v>
      </c>
      <c r="D42" s="2">
        <v>1213.31</v>
      </c>
      <c r="E42" s="2">
        <f t="shared" si="0"/>
        <v>0</v>
      </c>
      <c r="F42" s="31"/>
      <c r="G42" s="31"/>
      <c r="H42" s="31"/>
      <c r="I42" s="5">
        <v>2937.48</v>
      </c>
      <c r="J42" s="5"/>
      <c r="K42" s="20"/>
      <c r="L42" s="20"/>
    </row>
    <row r="43" spans="1:12" ht="15.75">
      <c r="A43" s="4">
        <v>37</v>
      </c>
      <c r="B43" s="7" t="s">
        <v>48</v>
      </c>
      <c r="C43" s="25">
        <v>0</v>
      </c>
      <c r="D43" s="2">
        <v>1213.31</v>
      </c>
      <c r="E43" s="2">
        <f t="shared" si="0"/>
        <v>0</v>
      </c>
      <c r="F43" s="31"/>
      <c r="G43" s="31"/>
      <c r="H43" s="31"/>
      <c r="I43" s="5"/>
      <c r="J43" s="5"/>
      <c r="K43" s="20"/>
      <c r="L43" s="20"/>
    </row>
    <row r="44" spans="1:12" ht="26.25">
      <c r="A44" s="4">
        <v>38</v>
      </c>
      <c r="B44" s="13" t="s">
        <v>59</v>
      </c>
      <c r="C44" s="25">
        <v>0</v>
      </c>
      <c r="D44" s="2">
        <v>1213.31</v>
      </c>
      <c r="E44" s="35">
        <f t="shared" si="0"/>
        <v>0</v>
      </c>
      <c r="F44" s="31"/>
      <c r="G44" s="31"/>
      <c r="H44" s="31"/>
      <c r="I44" s="5">
        <v>3070.9</v>
      </c>
      <c r="J44" s="5"/>
      <c r="K44" s="20"/>
      <c r="L44" s="20"/>
    </row>
    <row r="45" spans="1:12" ht="26.25">
      <c r="A45" s="4">
        <v>39</v>
      </c>
      <c r="B45" s="7" t="s">
        <v>60</v>
      </c>
      <c r="C45" s="25">
        <v>0</v>
      </c>
      <c r="D45" s="2">
        <v>1213.31</v>
      </c>
      <c r="E45" s="2">
        <f t="shared" si="0"/>
        <v>0</v>
      </c>
      <c r="F45" s="31"/>
      <c r="G45" s="31"/>
      <c r="H45" s="31"/>
      <c r="I45" s="5">
        <v>1553.03</v>
      </c>
      <c r="J45" s="5"/>
      <c r="K45" s="21"/>
      <c r="L45" s="21"/>
    </row>
    <row r="46" spans="1:12" ht="26.25">
      <c r="A46" s="4">
        <v>40</v>
      </c>
      <c r="B46" s="7" t="s">
        <v>72</v>
      </c>
      <c r="C46" s="25">
        <v>0</v>
      </c>
      <c r="D46" s="2">
        <v>1213.31</v>
      </c>
      <c r="E46" s="2">
        <f t="shared" si="0"/>
        <v>0</v>
      </c>
      <c r="F46" s="31"/>
      <c r="G46" s="31"/>
      <c r="H46" s="31"/>
      <c r="I46" s="5">
        <v>1382.1</v>
      </c>
      <c r="J46" s="5"/>
      <c r="K46" s="20"/>
      <c r="L46" s="20"/>
    </row>
    <row r="47" spans="1:12" ht="26.25">
      <c r="A47" s="4">
        <v>41</v>
      </c>
      <c r="B47" s="7" t="s">
        <v>73</v>
      </c>
      <c r="C47" s="25">
        <v>0</v>
      </c>
      <c r="D47" s="2">
        <v>1213.31</v>
      </c>
      <c r="E47" s="2">
        <f t="shared" si="0"/>
        <v>0</v>
      </c>
      <c r="F47" s="31"/>
      <c r="G47" s="31"/>
      <c r="H47" s="31"/>
      <c r="I47" s="5">
        <v>1374.98</v>
      </c>
      <c r="J47" s="5"/>
      <c r="K47" s="20"/>
      <c r="L47" s="20"/>
    </row>
    <row r="48" spans="1:12" ht="26.25">
      <c r="A48" s="4">
        <v>42</v>
      </c>
      <c r="B48" s="7" t="s">
        <v>74</v>
      </c>
      <c r="C48" s="25">
        <v>0</v>
      </c>
      <c r="D48" s="2">
        <v>1213.31</v>
      </c>
      <c r="E48" s="2">
        <f t="shared" si="0"/>
        <v>0</v>
      </c>
      <c r="F48" s="31"/>
      <c r="G48" s="31"/>
      <c r="H48" s="31"/>
      <c r="I48" s="5">
        <v>1980.5</v>
      </c>
      <c r="J48" s="5"/>
      <c r="K48" s="20"/>
      <c r="L48" s="20"/>
    </row>
    <row r="49" spans="1:12" ht="15.75">
      <c r="A49" s="4"/>
      <c r="B49" s="36" t="s">
        <v>104</v>
      </c>
      <c r="C49" s="37">
        <v>0</v>
      </c>
      <c r="D49" s="38">
        <v>1213.31</v>
      </c>
      <c r="E49" s="38">
        <v>0</v>
      </c>
      <c r="F49" s="40">
        <f>SUM(F41:F48)</f>
        <v>0</v>
      </c>
      <c r="G49" s="40">
        <f t="shared" si="4"/>
        <v>0</v>
      </c>
      <c r="H49" s="40">
        <f t="shared" si="5"/>
        <v>0</v>
      </c>
      <c r="I49" s="41"/>
      <c r="J49" s="41"/>
      <c r="K49" s="20"/>
      <c r="L49" s="20"/>
    </row>
    <row r="50" spans="1:12" ht="15.75">
      <c r="A50" s="4">
        <v>43</v>
      </c>
      <c r="B50" s="7" t="s">
        <v>29</v>
      </c>
      <c r="C50" s="25">
        <v>96.01</v>
      </c>
      <c r="D50" s="2">
        <v>1213.31</v>
      </c>
      <c r="E50" s="2">
        <f t="shared" si="0"/>
        <v>116489.89</v>
      </c>
      <c r="F50" s="31">
        <v>29840.29</v>
      </c>
      <c r="G50" s="31">
        <f t="shared" si="4"/>
        <v>86649.6</v>
      </c>
      <c r="H50" s="31">
        <f t="shared" si="5"/>
        <v>71.4158788767916</v>
      </c>
      <c r="I50" s="5">
        <v>4036.7</v>
      </c>
      <c r="J50" s="5">
        <f t="shared" si="6"/>
        <v>0.01769164884108098</v>
      </c>
      <c r="K50" s="20"/>
      <c r="L50" s="20"/>
    </row>
    <row r="51" spans="1:12" ht="15.75">
      <c r="A51" s="4">
        <v>44</v>
      </c>
      <c r="B51" s="7" t="s">
        <v>30</v>
      </c>
      <c r="C51" s="25">
        <v>100.13</v>
      </c>
      <c r="D51" s="2">
        <v>1213.31</v>
      </c>
      <c r="E51" s="2">
        <f t="shared" si="0"/>
        <v>121488.73</v>
      </c>
      <c r="F51" s="31">
        <v>29640.13</v>
      </c>
      <c r="G51" s="31">
        <f t="shared" si="4"/>
        <v>91848.59999999999</v>
      </c>
      <c r="H51" s="31">
        <f t="shared" si="5"/>
        <v>75.70085138999926</v>
      </c>
      <c r="I51" s="5">
        <v>4010.8</v>
      </c>
      <c r="J51" s="5">
        <f t="shared" si="6"/>
        <v>0.018874252366111312</v>
      </c>
      <c r="K51" s="20"/>
      <c r="L51" s="20"/>
    </row>
    <row r="52" spans="1:12" ht="15.75">
      <c r="A52" s="4">
        <v>45</v>
      </c>
      <c r="B52" s="7" t="s">
        <v>31</v>
      </c>
      <c r="C52" s="25">
        <v>97.39</v>
      </c>
      <c r="D52" s="2">
        <v>1213.31</v>
      </c>
      <c r="E52" s="2">
        <f t="shared" si="0"/>
        <v>118164.26</v>
      </c>
      <c r="F52" s="31">
        <v>26560.26</v>
      </c>
      <c r="G52" s="31">
        <f t="shared" si="4"/>
        <v>91604</v>
      </c>
      <c r="H52" s="31">
        <f t="shared" si="5"/>
        <v>75.49925410653502</v>
      </c>
      <c r="I52" s="5">
        <v>4012.7</v>
      </c>
      <c r="J52" s="5">
        <f t="shared" si="6"/>
        <v>0.018815075661408782</v>
      </c>
      <c r="K52" s="20"/>
      <c r="L52" s="20"/>
    </row>
    <row r="53" spans="1:12" ht="15.75">
      <c r="A53" s="4">
        <v>46</v>
      </c>
      <c r="B53" s="7" t="s">
        <v>32</v>
      </c>
      <c r="C53" s="25">
        <v>176.33</v>
      </c>
      <c r="D53" s="2">
        <v>1213.31</v>
      </c>
      <c r="E53" s="2">
        <f t="shared" si="0"/>
        <v>213942.95</v>
      </c>
      <c r="F53" s="31">
        <v>41341.69</v>
      </c>
      <c r="G53" s="31">
        <f t="shared" si="4"/>
        <v>172601.26</v>
      </c>
      <c r="H53" s="31">
        <f t="shared" si="5"/>
        <v>142.25652141662067</v>
      </c>
      <c r="I53" s="5">
        <v>6255.53</v>
      </c>
      <c r="J53" s="5">
        <f t="shared" si="6"/>
        <v>0.02274092225864486</v>
      </c>
      <c r="K53" s="20"/>
      <c r="L53" s="20"/>
    </row>
    <row r="54" spans="1:12" ht="15.75">
      <c r="A54" s="4">
        <v>47</v>
      </c>
      <c r="B54" s="7" t="s">
        <v>33</v>
      </c>
      <c r="C54" s="25">
        <v>107.28</v>
      </c>
      <c r="D54" s="2">
        <v>1213.31</v>
      </c>
      <c r="E54" s="2">
        <f t="shared" si="0"/>
        <v>130163.9</v>
      </c>
      <c r="F54" s="31">
        <v>28574.69</v>
      </c>
      <c r="G54" s="31">
        <f t="shared" si="4"/>
        <v>101589.20999999999</v>
      </c>
      <c r="H54" s="31">
        <f t="shared" si="5"/>
        <v>83.72898105183341</v>
      </c>
      <c r="I54" s="5">
        <v>4840.2</v>
      </c>
      <c r="J54" s="5">
        <f t="shared" si="6"/>
        <v>0.017298661429658573</v>
      </c>
      <c r="K54" s="20"/>
      <c r="L54" s="20"/>
    </row>
    <row r="55" spans="1:12" ht="15.75">
      <c r="A55" s="4">
        <v>48</v>
      </c>
      <c r="B55" s="7" t="s">
        <v>61</v>
      </c>
      <c r="C55" s="25"/>
      <c r="D55" s="2">
        <v>1213.31</v>
      </c>
      <c r="E55" s="2">
        <f t="shared" si="0"/>
        <v>1213.31</v>
      </c>
      <c r="F55" s="31"/>
      <c r="G55" s="31"/>
      <c r="H55" s="31"/>
      <c r="I55" s="5">
        <v>2594.8</v>
      </c>
      <c r="J55" s="5"/>
      <c r="K55" s="20"/>
      <c r="L55" s="20"/>
    </row>
    <row r="56" spans="1:12" ht="26.25">
      <c r="A56" s="4">
        <v>49</v>
      </c>
      <c r="B56" s="7" t="s">
        <v>62</v>
      </c>
      <c r="C56" s="25">
        <v>0</v>
      </c>
      <c r="D56" s="2">
        <v>1213.31</v>
      </c>
      <c r="E56" s="2">
        <f t="shared" si="0"/>
        <v>0</v>
      </c>
      <c r="F56" s="31"/>
      <c r="G56" s="31"/>
      <c r="H56" s="31"/>
      <c r="I56" s="5">
        <v>2595.73</v>
      </c>
      <c r="J56" s="5"/>
      <c r="K56" s="20"/>
      <c r="L56" s="20"/>
    </row>
    <row r="57" spans="1:12" ht="15.75">
      <c r="A57" s="4"/>
      <c r="B57" s="36" t="s">
        <v>105</v>
      </c>
      <c r="C57" s="37">
        <v>0</v>
      </c>
      <c r="D57" s="38">
        <v>1213.31</v>
      </c>
      <c r="E57" s="38">
        <v>0</v>
      </c>
      <c r="F57" s="40">
        <f>SUM(F55:F56)</f>
        <v>0</v>
      </c>
      <c r="G57" s="40">
        <f t="shared" si="4"/>
        <v>0</v>
      </c>
      <c r="H57" s="40">
        <f t="shared" si="5"/>
        <v>0</v>
      </c>
      <c r="I57" s="41"/>
      <c r="J57" s="41"/>
      <c r="K57" s="20"/>
      <c r="L57" s="20"/>
    </row>
    <row r="58" spans="1:12" ht="15.75">
      <c r="A58" s="4">
        <v>50</v>
      </c>
      <c r="B58" s="7" t="s">
        <v>49</v>
      </c>
      <c r="C58" s="25">
        <v>0</v>
      </c>
      <c r="D58" s="2">
        <v>1213.31</v>
      </c>
      <c r="E58" s="2">
        <f t="shared" si="0"/>
        <v>0</v>
      </c>
      <c r="F58" s="31"/>
      <c r="G58" s="31"/>
      <c r="H58" s="31"/>
      <c r="I58" s="5">
        <v>3971.9</v>
      </c>
      <c r="J58" s="5"/>
      <c r="K58" s="20"/>
      <c r="L58" s="20"/>
    </row>
    <row r="59" spans="1:12" ht="15.75">
      <c r="A59" s="4">
        <v>51</v>
      </c>
      <c r="B59" s="7" t="s">
        <v>34</v>
      </c>
      <c r="C59" s="25">
        <v>132.78</v>
      </c>
      <c r="D59" s="2">
        <v>1213.31</v>
      </c>
      <c r="E59" s="2">
        <f t="shared" si="0"/>
        <v>161103.3</v>
      </c>
      <c r="F59" s="31">
        <v>26853.72</v>
      </c>
      <c r="G59" s="31">
        <f t="shared" si="4"/>
        <v>134249.58</v>
      </c>
      <c r="H59" s="31">
        <f t="shared" si="5"/>
        <v>110.64738607610586</v>
      </c>
      <c r="I59" s="5">
        <v>4805.2</v>
      </c>
      <c r="J59" s="5">
        <f t="shared" si="6"/>
        <v>0.02302659328979145</v>
      </c>
      <c r="K59" s="20"/>
      <c r="L59" s="20"/>
    </row>
    <row r="60" spans="1:12" ht="15.75">
      <c r="A60" s="4">
        <v>52</v>
      </c>
      <c r="B60" s="7" t="s">
        <v>35</v>
      </c>
      <c r="C60" s="25">
        <v>153.79</v>
      </c>
      <c r="D60" s="2">
        <v>1213.31</v>
      </c>
      <c r="E60" s="2">
        <f t="shared" si="0"/>
        <v>186594.94</v>
      </c>
      <c r="F60" s="31">
        <v>36256.43</v>
      </c>
      <c r="G60" s="31">
        <f t="shared" si="4"/>
        <v>150338.51</v>
      </c>
      <c r="H60" s="31">
        <f t="shared" si="5"/>
        <v>123.90774822592743</v>
      </c>
      <c r="I60" s="5">
        <v>6002.8</v>
      </c>
      <c r="J60" s="5">
        <f t="shared" si="6"/>
        <v>0.020641658596975983</v>
      </c>
      <c r="K60" s="20"/>
      <c r="L60" s="20"/>
    </row>
    <row r="61" spans="1:12" ht="15.75">
      <c r="A61" s="4">
        <v>53</v>
      </c>
      <c r="B61" s="7" t="s">
        <v>36</v>
      </c>
      <c r="C61" s="25">
        <v>72</v>
      </c>
      <c r="D61" s="2">
        <v>1213.31</v>
      </c>
      <c r="E61" s="2">
        <f t="shared" si="0"/>
        <v>87358.32</v>
      </c>
      <c r="F61" s="31">
        <v>16423.57</v>
      </c>
      <c r="G61" s="31">
        <f t="shared" si="4"/>
        <v>70934.75</v>
      </c>
      <c r="H61" s="31">
        <f t="shared" si="5"/>
        <v>58.46383034838583</v>
      </c>
      <c r="I61" s="6">
        <v>2593.52</v>
      </c>
      <c r="J61" s="5">
        <f t="shared" si="6"/>
        <v>0.022542270870625956</v>
      </c>
      <c r="K61" s="20"/>
      <c r="L61" s="20"/>
    </row>
    <row r="62" spans="1:12" ht="15.75">
      <c r="A62" s="4">
        <v>54</v>
      </c>
      <c r="B62" s="7" t="s">
        <v>63</v>
      </c>
      <c r="C62" s="25">
        <v>110.66</v>
      </c>
      <c r="D62" s="2">
        <v>1213.31</v>
      </c>
      <c r="E62" s="2">
        <f>ROUND(PRODUCT(C62,D62),2)</f>
        <v>134264.88</v>
      </c>
      <c r="F62" s="31">
        <v>71621.24</v>
      </c>
      <c r="G62" s="31">
        <f t="shared" si="4"/>
        <v>62643.64</v>
      </c>
      <c r="H62" s="31">
        <f t="shared" si="5"/>
        <v>51.630366518037434</v>
      </c>
      <c r="I62" s="5">
        <v>4724.3</v>
      </c>
      <c r="J62" s="5">
        <f t="shared" si="6"/>
        <v>0.010928680760755547</v>
      </c>
      <c r="K62" s="20"/>
      <c r="L62" s="20"/>
    </row>
    <row r="63" spans="1:12" ht="26.25">
      <c r="A63" s="4">
        <v>55</v>
      </c>
      <c r="B63" s="7" t="s">
        <v>75</v>
      </c>
      <c r="C63" s="25">
        <v>116.97</v>
      </c>
      <c r="D63" s="2">
        <v>1213.31</v>
      </c>
      <c r="E63" s="2">
        <f t="shared" si="0"/>
        <v>141920.87</v>
      </c>
      <c r="F63" s="31">
        <v>0</v>
      </c>
      <c r="G63" s="31">
        <f t="shared" si="4"/>
        <v>141920.87</v>
      </c>
      <c r="H63" s="31">
        <f t="shared" si="5"/>
        <v>116.96999942306583</v>
      </c>
      <c r="I63" s="5">
        <v>4817.1</v>
      </c>
      <c r="J63" s="5">
        <f t="shared" si="6"/>
        <v>0.024282244384186715</v>
      </c>
      <c r="K63" s="20"/>
      <c r="L63" s="20"/>
    </row>
    <row r="64" spans="1:12" ht="15.75">
      <c r="A64" s="4"/>
      <c r="B64" s="36" t="s">
        <v>106</v>
      </c>
      <c r="C64" s="37">
        <v>227.63</v>
      </c>
      <c r="D64" s="38">
        <v>1213.31</v>
      </c>
      <c r="E64" s="38">
        <f t="shared" si="0"/>
        <v>276185.76</v>
      </c>
      <c r="F64" s="40">
        <f>SUM(F62:F63)</f>
        <v>71621.24</v>
      </c>
      <c r="G64" s="40">
        <f t="shared" si="4"/>
        <v>204564.52000000002</v>
      </c>
      <c r="H64" s="40">
        <f t="shared" si="5"/>
        <v>168.60037418302002</v>
      </c>
      <c r="I64" s="41">
        <v>9541.4</v>
      </c>
      <c r="J64" s="41">
        <f t="shared" si="6"/>
        <v>0.017670402056618528</v>
      </c>
      <c r="K64" s="20"/>
      <c r="L64" s="20"/>
    </row>
    <row r="65" spans="1:12" ht="15.75">
      <c r="A65" s="4">
        <v>56</v>
      </c>
      <c r="B65" s="7" t="s">
        <v>37</v>
      </c>
      <c r="C65" s="25">
        <v>0</v>
      </c>
      <c r="D65" s="2">
        <v>1213.31</v>
      </c>
      <c r="E65" s="2">
        <f t="shared" si="0"/>
        <v>0</v>
      </c>
      <c r="F65" s="31"/>
      <c r="G65" s="42"/>
      <c r="H65" s="42"/>
      <c r="I65" s="43">
        <v>3538.5</v>
      </c>
      <c r="J65" s="43"/>
      <c r="K65" s="20"/>
      <c r="L65" s="20"/>
    </row>
    <row r="66" spans="1:12" ht="15.75">
      <c r="A66" s="4">
        <v>57</v>
      </c>
      <c r="B66" s="7" t="s">
        <v>64</v>
      </c>
      <c r="C66" s="25">
        <v>119.68</v>
      </c>
      <c r="D66" s="2">
        <v>1213.31</v>
      </c>
      <c r="E66" s="2">
        <f t="shared" si="0"/>
        <v>145208.94</v>
      </c>
      <c r="F66" s="31">
        <v>21404.33</v>
      </c>
      <c r="G66" s="42">
        <f t="shared" si="4"/>
        <v>123804.61</v>
      </c>
      <c r="H66" s="42">
        <f t="shared" si="5"/>
        <v>102.038728766762</v>
      </c>
      <c r="I66" s="43">
        <v>4671.7</v>
      </c>
      <c r="J66" s="43">
        <f t="shared" si="6"/>
        <v>0.021841883846728603</v>
      </c>
      <c r="K66" s="20"/>
      <c r="L66" s="20"/>
    </row>
    <row r="67" spans="1:12" ht="26.25">
      <c r="A67" s="4">
        <v>58</v>
      </c>
      <c r="B67" s="7" t="s">
        <v>76</v>
      </c>
      <c r="C67" s="25">
        <v>65.82</v>
      </c>
      <c r="D67" s="2">
        <v>1213.31</v>
      </c>
      <c r="E67" s="2">
        <f t="shared" si="0"/>
        <v>79860.06</v>
      </c>
      <c r="F67" s="31">
        <v>21404.33</v>
      </c>
      <c r="G67" s="42">
        <f t="shared" si="4"/>
        <v>58455.729999999996</v>
      </c>
      <c r="H67" s="42">
        <f t="shared" si="5"/>
        <v>48.178725964510306</v>
      </c>
      <c r="I67" s="5">
        <v>2363.1</v>
      </c>
      <c r="J67" s="43">
        <f t="shared" si="6"/>
        <v>0.02038793363146304</v>
      </c>
      <c r="K67" s="20"/>
      <c r="L67" s="20"/>
    </row>
    <row r="68" spans="1:12" ht="26.25">
      <c r="A68" s="4">
        <v>59</v>
      </c>
      <c r="B68" s="7" t="s">
        <v>77</v>
      </c>
      <c r="C68" s="25">
        <v>35.19</v>
      </c>
      <c r="D68" s="2">
        <v>1213.31</v>
      </c>
      <c r="E68" s="2">
        <f t="shared" si="0"/>
        <v>42696.38</v>
      </c>
      <c r="F68" s="31">
        <v>21404.33</v>
      </c>
      <c r="G68" s="42">
        <f t="shared" si="4"/>
        <v>21292.049999999996</v>
      </c>
      <c r="H68" s="42">
        <f t="shared" si="5"/>
        <v>17.548730332726176</v>
      </c>
      <c r="I68" s="5">
        <v>2385</v>
      </c>
      <c r="J68" s="43">
        <f t="shared" si="6"/>
        <v>0.007357958210786657</v>
      </c>
      <c r="K68" s="20"/>
      <c r="L68" s="20"/>
    </row>
    <row r="69" spans="1:12" ht="15.75">
      <c r="A69" s="4"/>
      <c r="B69" s="36" t="s">
        <v>107</v>
      </c>
      <c r="C69" s="37">
        <v>220.69</v>
      </c>
      <c r="D69" s="38">
        <v>1213.31</v>
      </c>
      <c r="E69" s="38">
        <f t="shared" si="0"/>
        <v>267765.38</v>
      </c>
      <c r="F69" s="40">
        <f>SUM(F66:F68)</f>
        <v>64212.990000000005</v>
      </c>
      <c r="G69" s="40">
        <f t="shared" si="4"/>
        <v>203552.39</v>
      </c>
      <c r="H69" s="40">
        <f t="shared" si="5"/>
        <v>167.7661850639985</v>
      </c>
      <c r="I69" s="41">
        <v>9419.8</v>
      </c>
      <c r="J69" s="41">
        <f t="shared" si="6"/>
        <v>0.017809951916601046</v>
      </c>
      <c r="K69" s="20"/>
      <c r="L69" s="20"/>
    </row>
    <row r="70" spans="1:12" ht="15.75">
      <c r="A70" s="4">
        <v>60</v>
      </c>
      <c r="B70" s="7" t="s">
        <v>38</v>
      </c>
      <c r="C70" s="25">
        <v>62.29</v>
      </c>
      <c r="D70" s="2">
        <v>1213.31</v>
      </c>
      <c r="E70" s="2">
        <f t="shared" si="0"/>
        <v>75577.08</v>
      </c>
      <c r="F70" s="31">
        <v>28501.3</v>
      </c>
      <c r="G70" s="42">
        <f t="shared" si="4"/>
        <v>47075.78</v>
      </c>
      <c r="H70" s="42">
        <f t="shared" si="5"/>
        <v>38.79946592379524</v>
      </c>
      <c r="I70" s="5">
        <v>4320.7</v>
      </c>
      <c r="J70" s="43">
        <f t="shared" si="6"/>
        <v>0.008979902775891694</v>
      </c>
      <c r="K70" s="20"/>
      <c r="L70" s="20"/>
    </row>
    <row r="71" spans="1:12" ht="15.75">
      <c r="A71" s="4">
        <v>61</v>
      </c>
      <c r="B71" s="7" t="s">
        <v>39</v>
      </c>
      <c r="C71" s="25"/>
      <c r="D71" s="2">
        <v>1213.31</v>
      </c>
      <c r="E71" s="2">
        <f t="shared" si="0"/>
        <v>1213.31</v>
      </c>
      <c r="F71" s="31"/>
      <c r="G71" s="42"/>
      <c r="H71" s="42"/>
      <c r="I71" s="6">
        <v>3279.41</v>
      </c>
      <c r="J71" s="43"/>
      <c r="K71" s="21"/>
      <c r="L71" s="21"/>
    </row>
    <row r="72" spans="1:12" ht="15.75">
      <c r="A72" s="4">
        <v>62</v>
      </c>
      <c r="B72" s="7" t="s">
        <v>40</v>
      </c>
      <c r="C72" s="25">
        <v>112.8</v>
      </c>
      <c r="D72" s="2">
        <v>1213.31</v>
      </c>
      <c r="E72" s="2">
        <f t="shared" si="0"/>
        <v>136861.37</v>
      </c>
      <c r="F72" s="31">
        <v>28060.78</v>
      </c>
      <c r="G72" s="42">
        <f t="shared" si="4"/>
        <v>108800.59</v>
      </c>
      <c r="H72" s="42">
        <f t="shared" si="5"/>
        <v>89.67254040599681</v>
      </c>
      <c r="I72" s="5">
        <v>3999.92</v>
      </c>
      <c r="J72" s="43">
        <f t="shared" si="6"/>
        <v>0.022418583473168666</v>
      </c>
      <c r="K72" s="20"/>
      <c r="L72" s="20"/>
    </row>
    <row r="73" spans="1:12" ht="15.75">
      <c r="A73" s="4">
        <v>63</v>
      </c>
      <c r="B73" s="7" t="s">
        <v>89</v>
      </c>
      <c r="C73" s="25">
        <v>64.47</v>
      </c>
      <c r="D73" s="2">
        <v>1213.31</v>
      </c>
      <c r="E73" s="2">
        <f t="shared" si="0"/>
        <v>78222.1</v>
      </c>
      <c r="F73" s="31">
        <v>30646.38</v>
      </c>
      <c r="G73" s="31">
        <f t="shared" si="4"/>
        <v>47575.72</v>
      </c>
      <c r="H73" s="31">
        <f t="shared" si="5"/>
        <v>39.211512309302655</v>
      </c>
      <c r="I73" s="5">
        <v>4859.42</v>
      </c>
      <c r="J73" s="5">
        <f t="shared" si="6"/>
        <v>0.008069175397331915</v>
      </c>
      <c r="K73" s="20"/>
      <c r="L73" s="20"/>
    </row>
    <row r="74" spans="1:12" ht="26.25">
      <c r="A74" s="4">
        <v>64</v>
      </c>
      <c r="B74" s="7" t="s">
        <v>90</v>
      </c>
      <c r="C74" s="25">
        <v>75.2</v>
      </c>
      <c r="D74" s="2">
        <v>1213.31</v>
      </c>
      <c r="E74" s="2">
        <f>ROUND(PRODUCT(C74,D74),2)</f>
        <v>91240.91</v>
      </c>
      <c r="F74" s="31">
        <v>30646.38</v>
      </c>
      <c r="G74" s="31">
        <f t="shared" si="4"/>
        <v>60594.53</v>
      </c>
      <c r="H74" s="31">
        <f t="shared" si="5"/>
        <v>49.9415071168951</v>
      </c>
      <c r="I74" s="5">
        <v>4079.22</v>
      </c>
      <c r="J74" s="5">
        <f t="shared" si="6"/>
        <v>0.01224290602539091</v>
      </c>
      <c r="K74" s="20"/>
      <c r="L74" s="20"/>
    </row>
    <row r="75" spans="1:12" ht="15.75">
      <c r="A75" s="4"/>
      <c r="B75" s="36" t="s">
        <v>108</v>
      </c>
      <c r="C75" s="37">
        <v>139.67</v>
      </c>
      <c r="D75" s="38">
        <v>1213.31</v>
      </c>
      <c r="E75" s="38">
        <f>ROUND(PRODUCT(C75,D75),2)</f>
        <v>169463.01</v>
      </c>
      <c r="F75" s="40">
        <f>SUM(F73:F74)</f>
        <v>61292.76</v>
      </c>
      <c r="G75" s="40">
        <f t="shared" si="4"/>
        <v>108170.25</v>
      </c>
      <c r="H75" s="40">
        <f t="shared" si="5"/>
        <v>89.15301942619776</v>
      </c>
      <c r="I75" s="41">
        <v>8938.64</v>
      </c>
      <c r="J75" s="41">
        <f t="shared" si="6"/>
        <v>0.009973890818535903</v>
      </c>
      <c r="K75" s="20"/>
      <c r="L75" s="20"/>
    </row>
    <row r="76" spans="1:12" ht="26.25">
      <c r="A76" s="4">
        <v>65</v>
      </c>
      <c r="B76" s="7" t="s">
        <v>65</v>
      </c>
      <c r="C76" s="25">
        <v>164.78</v>
      </c>
      <c r="D76" s="2">
        <v>1213.31</v>
      </c>
      <c r="E76" s="2">
        <f aca="true" t="shared" si="7" ref="E76:E83">ROUND(PRODUCT(C76,D76),2)</f>
        <v>199929.22</v>
      </c>
      <c r="F76" s="31">
        <v>25772.33</v>
      </c>
      <c r="G76" s="31">
        <f t="shared" si="4"/>
        <v>174156.89</v>
      </c>
      <c r="H76" s="31">
        <f t="shared" si="5"/>
        <v>143.53865871046972</v>
      </c>
      <c r="I76" s="5">
        <v>7145.7</v>
      </c>
      <c r="J76" s="5">
        <f t="shared" si="6"/>
        <v>0.020087417427329685</v>
      </c>
      <c r="K76" s="20"/>
      <c r="L76" s="20"/>
    </row>
    <row r="77" spans="1:12" ht="26.25">
      <c r="A77" s="4">
        <v>66</v>
      </c>
      <c r="B77" s="7" t="s">
        <v>66</v>
      </c>
      <c r="C77" s="25">
        <v>24.4</v>
      </c>
      <c r="D77" s="2">
        <v>1213.31</v>
      </c>
      <c r="E77" s="2">
        <f t="shared" si="7"/>
        <v>29604.76</v>
      </c>
      <c r="F77" s="31">
        <v>25772.33</v>
      </c>
      <c r="G77" s="31">
        <f t="shared" si="4"/>
        <v>3832.4299999999967</v>
      </c>
      <c r="H77" s="31">
        <f t="shared" si="5"/>
        <v>3.1586568972480213</v>
      </c>
      <c r="I77" s="5">
        <v>1616.3</v>
      </c>
      <c r="J77" s="5">
        <f t="shared" si="6"/>
        <v>0.001954251622377047</v>
      </c>
      <c r="K77" s="20"/>
      <c r="L77" s="20"/>
    </row>
    <row r="78" spans="1:12" ht="15.75">
      <c r="A78" s="4"/>
      <c r="B78" s="36" t="s">
        <v>109</v>
      </c>
      <c r="C78" s="37">
        <v>189.18</v>
      </c>
      <c r="D78" s="38">
        <v>1213.31</v>
      </c>
      <c r="E78" s="38">
        <f t="shared" si="7"/>
        <v>229533.99</v>
      </c>
      <c r="F78" s="40">
        <f>SUM(F76:F77)</f>
        <v>51544.66</v>
      </c>
      <c r="G78" s="40">
        <f t="shared" si="4"/>
        <v>177989.33</v>
      </c>
      <c r="H78" s="40">
        <f t="shared" si="5"/>
        <v>146.69732384963447</v>
      </c>
      <c r="I78" s="41">
        <v>8762</v>
      </c>
      <c r="J78" s="41">
        <f t="shared" si="6"/>
        <v>0.016742447369280357</v>
      </c>
      <c r="K78" s="20"/>
      <c r="L78" s="20"/>
    </row>
    <row r="79" spans="1:12" ht="15.75">
      <c r="A79" s="4">
        <v>67</v>
      </c>
      <c r="B79" s="7" t="s">
        <v>41</v>
      </c>
      <c r="C79" s="25">
        <v>115.32</v>
      </c>
      <c r="D79" s="2">
        <v>1213.31</v>
      </c>
      <c r="E79" s="2">
        <f t="shared" si="7"/>
        <v>139918.91</v>
      </c>
      <c r="F79" s="31">
        <v>30227.89</v>
      </c>
      <c r="G79" s="31">
        <f t="shared" si="4"/>
        <v>109691.02</v>
      </c>
      <c r="H79" s="31">
        <f t="shared" si="5"/>
        <v>90.40642539829064</v>
      </c>
      <c r="I79" s="5">
        <v>4017.4</v>
      </c>
      <c r="J79" s="5">
        <f t="shared" si="6"/>
        <v>0.022503715188502672</v>
      </c>
      <c r="K79" s="20"/>
      <c r="L79" s="20"/>
    </row>
    <row r="80" spans="1:12" ht="15.75">
      <c r="A80" s="8">
        <v>68</v>
      </c>
      <c r="B80" s="7" t="s">
        <v>42</v>
      </c>
      <c r="C80" s="25">
        <v>102.46</v>
      </c>
      <c r="D80" s="2">
        <v>1213.31</v>
      </c>
      <c r="E80" s="2">
        <f t="shared" si="7"/>
        <v>124315.74</v>
      </c>
      <c r="F80" s="31">
        <v>31003.06</v>
      </c>
      <c r="G80" s="31">
        <f t="shared" si="4"/>
        <v>93312.68000000001</v>
      </c>
      <c r="H80" s="31">
        <f t="shared" si="5"/>
        <v>76.9075339360922</v>
      </c>
      <c r="I80" s="6">
        <v>3910.6</v>
      </c>
      <c r="J80" s="6">
        <f t="shared" si="6"/>
        <v>0.019666428153248143</v>
      </c>
      <c r="K80" s="20"/>
      <c r="L80" s="20"/>
    </row>
    <row r="81" spans="1:12" ht="15.75">
      <c r="A81" s="8">
        <v>69</v>
      </c>
      <c r="B81" s="7" t="s">
        <v>43</v>
      </c>
      <c r="C81" s="25">
        <v>134.63</v>
      </c>
      <c r="D81" s="2">
        <v>1213.31</v>
      </c>
      <c r="E81" s="2">
        <f t="shared" si="7"/>
        <v>163347.93</v>
      </c>
      <c r="F81" s="31">
        <v>29603.52</v>
      </c>
      <c r="G81" s="31">
        <f t="shared" si="4"/>
        <v>133744.41</v>
      </c>
      <c r="H81" s="31">
        <f t="shared" si="5"/>
        <v>110.23102916814335</v>
      </c>
      <c r="I81" s="5">
        <v>4820.4</v>
      </c>
      <c r="J81" s="5">
        <f t="shared" si="6"/>
        <v>0.02286761039916674</v>
      </c>
      <c r="K81" s="20"/>
      <c r="L81" s="20"/>
    </row>
    <row r="82" spans="1:12" ht="26.25">
      <c r="A82" s="8">
        <v>70</v>
      </c>
      <c r="B82" s="7" t="s">
        <v>96</v>
      </c>
      <c r="C82" s="25">
        <v>69.11</v>
      </c>
      <c r="D82" s="2">
        <v>1213.31</v>
      </c>
      <c r="E82" s="2">
        <f t="shared" si="7"/>
        <v>83851.85</v>
      </c>
      <c r="F82" s="31">
        <v>0</v>
      </c>
      <c r="G82" s="31">
        <f t="shared" si="4"/>
        <v>83851.85</v>
      </c>
      <c r="H82" s="31">
        <f t="shared" si="5"/>
        <v>69.10999662081414</v>
      </c>
      <c r="I82" s="5">
        <v>3240.62</v>
      </c>
      <c r="J82" s="5">
        <f t="shared" si="6"/>
        <v>0.021326164937824906</v>
      </c>
      <c r="K82" s="20"/>
      <c r="L82" s="20"/>
    </row>
    <row r="83" spans="1:12" ht="15.75">
      <c r="A83" s="8">
        <v>71</v>
      </c>
      <c r="B83" s="46" t="s">
        <v>44</v>
      </c>
      <c r="C83" s="47">
        <v>59.83</v>
      </c>
      <c r="D83" s="48">
        <v>1213.31</v>
      </c>
      <c r="E83" s="48">
        <f t="shared" si="7"/>
        <v>72592.34</v>
      </c>
      <c r="F83" s="49">
        <v>27067.76</v>
      </c>
      <c r="G83" s="49">
        <f t="shared" si="4"/>
        <v>45524.58</v>
      </c>
      <c r="H83" s="49">
        <f t="shared" si="5"/>
        <v>37.520979799062076</v>
      </c>
      <c r="I83" s="50">
        <v>3940.3</v>
      </c>
      <c r="J83" s="50">
        <f t="shared" si="6"/>
        <v>0.009522366266289896</v>
      </c>
      <c r="K83" s="20"/>
      <c r="L83" s="20"/>
    </row>
    <row r="84" spans="1:12" ht="15.75">
      <c r="A84" s="8">
        <v>72</v>
      </c>
      <c r="B84" s="7" t="s">
        <v>45</v>
      </c>
      <c r="C84" s="25">
        <v>148.63</v>
      </c>
      <c r="D84" s="2">
        <v>1213.31</v>
      </c>
      <c r="E84" s="2">
        <f>ROUND(PRODUCT(C84,D84),2)</f>
        <v>180334.27</v>
      </c>
      <c r="F84" s="31">
        <v>38849.86</v>
      </c>
      <c r="G84" s="31">
        <f t="shared" si="4"/>
        <v>141484.40999999997</v>
      </c>
      <c r="H84" s="31">
        <f t="shared" si="5"/>
        <v>116.61027272502491</v>
      </c>
      <c r="I84" s="6">
        <v>6044.6</v>
      </c>
      <c r="J84" s="6">
        <f t="shared" si="6"/>
        <v>0.01929164423204594</v>
      </c>
      <c r="K84" s="20"/>
      <c r="L84" s="20"/>
    </row>
    <row r="85" spans="1:12" ht="15.75">
      <c r="A85" s="8">
        <v>73</v>
      </c>
      <c r="B85" s="28" t="s">
        <v>92</v>
      </c>
      <c r="C85" s="25">
        <v>91.91</v>
      </c>
      <c r="D85" s="2">
        <v>1213.31</v>
      </c>
      <c r="E85" s="2">
        <f aca="true" t="shared" si="8" ref="E85:E96">ROUND(PRODUCT(C85,D85),2)</f>
        <v>111515.32</v>
      </c>
      <c r="F85" s="31">
        <v>25970.1</v>
      </c>
      <c r="G85" s="31">
        <f t="shared" si="4"/>
        <v>85545.22</v>
      </c>
      <c r="H85" s="31">
        <f t="shared" si="5"/>
        <v>70.50565807584212</v>
      </c>
      <c r="I85" s="5">
        <v>4043.4</v>
      </c>
      <c r="J85" s="5">
        <f t="shared" si="6"/>
        <v>0.01743722067464068</v>
      </c>
      <c r="K85" s="20"/>
      <c r="L85" s="20"/>
    </row>
    <row r="86" spans="1:12" ht="15.75">
      <c r="A86" s="8">
        <v>74</v>
      </c>
      <c r="B86" s="7" t="s">
        <v>67</v>
      </c>
      <c r="C86" s="25">
        <v>55.92</v>
      </c>
      <c r="D86" s="2">
        <v>1213.31</v>
      </c>
      <c r="E86" s="2">
        <f t="shared" si="8"/>
        <v>67848.3</v>
      </c>
      <c r="F86" s="31">
        <v>31985.92</v>
      </c>
      <c r="G86" s="31">
        <f t="shared" si="4"/>
        <v>35862.380000000005</v>
      </c>
      <c r="H86" s="31">
        <f t="shared" si="5"/>
        <v>29.55747500638749</v>
      </c>
      <c r="I86" s="5">
        <v>2428.54</v>
      </c>
      <c r="J86" s="5">
        <f t="shared" si="6"/>
        <v>0.012170882508168486</v>
      </c>
      <c r="K86" s="20"/>
      <c r="L86" s="20"/>
    </row>
    <row r="87" spans="1:12" ht="26.25">
      <c r="A87" s="8">
        <v>75</v>
      </c>
      <c r="B87" s="7" t="s">
        <v>78</v>
      </c>
      <c r="C87" s="25">
        <v>124.73</v>
      </c>
      <c r="D87" s="2">
        <v>1213.31</v>
      </c>
      <c r="E87" s="2">
        <f t="shared" si="8"/>
        <v>151336.16</v>
      </c>
      <c r="F87" s="31">
        <v>31985.92</v>
      </c>
      <c r="G87" s="31">
        <f t="shared" si="4"/>
        <v>119350.24</v>
      </c>
      <c r="H87" s="31">
        <f t="shared" si="5"/>
        <v>98.36747409977666</v>
      </c>
      <c r="I87" s="5">
        <v>5974.7</v>
      </c>
      <c r="J87" s="5">
        <f t="shared" si="6"/>
        <v>0.01646400222601581</v>
      </c>
      <c r="K87" s="20"/>
      <c r="L87" s="20"/>
    </row>
    <row r="88" spans="1:12" ht="15.75">
      <c r="A88" s="8"/>
      <c r="B88" s="36" t="s">
        <v>110</v>
      </c>
      <c r="C88" s="37">
        <v>180.65</v>
      </c>
      <c r="D88" s="38">
        <v>1213.31</v>
      </c>
      <c r="E88" s="38">
        <f t="shared" si="8"/>
        <v>219184.45</v>
      </c>
      <c r="F88" s="40">
        <f>SUM(F86:F87)</f>
        <v>63971.84</v>
      </c>
      <c r="G88" s="40">
        <f t="shared" si="4"/>
        <v>155212.61000000002</v>
      </c>
      <c r="H88" s="40">
        <f t="shared" si="5"/>
        <v>127.9249408642474</v>
      </c>
      <c r="I88" s="41">
        <v>8403.24</v>
      </c>
      <c r="J88" s="41">
        <f t="shared" si="6"/>
        <v>0.015223287787121087</v>
      </c>
      <c r="K88" s="20"/>
      <c r="L88" s="20"/>
    </row>
    <row r="89" spans="1:12" ht="26.25">
      <c r="A89" s="8">
        <v>76</v>
      </c>
      <c r="B89" s="7" t="s">
        <v>68</v>
      </c>
      <c r="C89" s="25">
        <v>117.72</v>
      </c>
      <c r="D89" s="2">
        <v>1213.31</v>
      </c>
      <c r="E89" s="2">
        <f t="shared" si="8"/>
        <v>142830.85</v>
      </c>
      <c r="F89" s="31">
        <v>25102.49</v>
      </c>
      <c r="G89" s="31">
        <f t="shared" si="4"/>
        <v>117728.36</v>
      </c>
      <c r="H89" s="31">
        <f t="shared" si="5"/>
        <v>97.03073410752405</v>
      </c>
      <c r="I89" s="5">
        <v>4548.9</v>
      </c>
      <c r="J89" s="5">
        <f t="shared" si="6"/>
        <v>0.02133059291422631</v>
      </c>
      <c r="K89" s="20"/>
      <c r="L89" s="20"/>
    </row>
    <row r="90" spans="1:12" ht="26.25">
      <c r="A90" s="8">
        <v>77</v>
      </c>
      <c r="B90" s="7" t="s">
        <v>69</v>
      </c>
      <c r="C90" s="25">
        <v>86.4</v>
      </c>
      <c r="D90" s="2">
        <v>1213.31</v>
      </c>
      <c r="E90" s="2">
        <f t="shared" si="8"/>
        <v>104829.98</v>
      </c>
      <c r="F90" s="31">
        <v>25102.49</v>
      </c>
      <c r="G90" s="31">
        <f aca="true" t="shared" si="9" ref="G90:G104">E90-F90</f>
        <v>79727.48999999999</v>
      </c>
      <c r="H90" s="31">
        <f aca="true" t="shared" si="10" ref="H90:H103">G90/D90</f>
        <v>65.7107334481707</v>
      </c>
      <c r="I90" s="5">
        <v>3246.74</v>
      </c>
      <c r="J90" s="5">
        <f t="shared" si="6"/>
        <v>0.020238988477109563</v>
      </c>
      <c r="K90" s="20"/>
      <c r="L90" s="20"/>
    </row>
    <row r="91" spans="1:12" ht="15.75">
      <c r="A91" s="8"/>
      <c r="B91" s="36" t="s">
        <v>111</v>
      </c>
      <c r="C91" s="37">
        <v>204.12</v>
      </c>
      <c r="D91" s="38">
        <v>1213.31</v>
      </c>
      <c r="E91" s="38">
        <f t="shared" si="8"/>
        <v>247660.84</v>
      </c>
      <c r="F91" s="40">
        <f>SUM(F89:F90)</f>
        <v>50204.98</v>
      </c>
      <c r="G91" s="40">
        <f t="shared" si="9"/>
        <v>197455.86</v>
      </c>
      <c r="H91" s="40">
        <f t="shared" si="10"/>
        <v>162.74147579761149</v>
      </c>
      <c r="I91" s="41">
        <v>7795.64</v>
      </c>
      <c r="J91" s="41">
        <f t="shared" si="6"/>
        <v>0.020875960895784244</v>
      </c>
      <c r="K91" s="20"/>
      <c r="L91" s="20"/>
    </row>
    <row r="92" spans="1:12" ht="15.75">
      <c r="A92" s="8">
        <v>78</v>
      </c>
      <c r="B92" s="7" t="s">
        <v>46</v>
      </c>
      <c r="C92" s="25">
        <v>130.85</v>
      </c>
      <c r="D92" s="2">
        <v>1213.31</v>
      </c>
      <c r="E92" s="2">
        <f t="shared" si="8"/>
        <v>158761.61</v>
      </c>
      <c r="F92" s="31">
        <v>37858.82</v>
      </c>
      <c r="G92" s="31">
        <f t="shared" si="9"/>
        <v>120902.78999999998</v>
      </c>
      <c r="H92" s="31">
        <f t="shared" si="10"/>
        <v>99.64707288326971</v>
      </c>
      <c r="I92" s="5">
        <v>5642.9</v>
      </c>
      <c r="J92" s="5">
        <f t="shared" si="6"/>
        <v>0.01765884082356053</v>
      </c>
      <c r="K92" s="20"/>
      <c r="L92" s="20"/>
    </row>
    <row r="93" spans="1:12" ht="26.25">
      <c r="A93" s="8">
        <v>79</v>
      </c>
      <c r="B93" s="7" t="s">
        <v>70</v>
      </c>
      <c r="C93" s="25">
        <v>96.27</v>
      </c>
      <c r="D93" s="2">
        <v>1213.31</v>
      </c>
      <c r="E93" s="2">
        <f t="shared" si="8"/>
        <v>116805.35</v>
      </c>
      <c r="F93" s="31">
        <v>25212.46</v>
      </c>
      <c r="G93" s="31">
        <f t="shared" si="9"/>
        <v>91592.89000000001</v>
      </c>
      <c r="H93" s="31">
        <f t="shared" si="10"/>
        <v>75.49009733703672</v>
      </c>
      <c r="I93" s="5">
        <v>4045.2</v>
      </c>
      <c r="J93" s="5">
        <f t="shared" si="6"/>
        <v>0.018661647715078788</v>
      </c>
      <c r="K93" s="22"/>
      <c r="L93" s="22"/>
    </row>
    <row r="94" spans="1:12" ht="26.25">
      <c r="A94" s="8">
        <v>80</v>
      </c>
      <c r="B94" s="7" t="s">
        <v>71</v>
      </c>
      <c r="C94" s="25">
        <v>93.13</v>
      </c>
      <c r="D94" s="2">
        <v>1213.31</v>
      </c>
      <c r="E94" s="2">
        <f t="shared" si="8"/>
        <v>112995.56</v>
      </c>
      <c r="F94" s="31">
        <v>25212.46</v>
      </c>
      <c r="G94" s="31">
        <f t="shared" si="9"/>
        <v>87783.1</v>
      </c>
      <c r="H94" s="31">
        <f t="shared" si="10"/>
        <v>72.3501001392884</v>
      </c>
      <c r="I94" s="9">
        <v>4034.1</v>
      </c>
      <c r="J94" s="5">
        <f t="shared" si="6"/>
        <v>0.01793463229451139</v>
      </c>
      <c r="K94" s="22"/>
      <c r="L94" s="22"/>
    </row>
    <row r="95" spans="1:12" ht="15.75">
      <c r="A95" s="8"/>
      <c r="B95" s="36" t="s">
        <v>112</v>
      </c>
      <c r="C95" s="37">
        <v>189.4</v>
      </c>
      <c r="D95" s="38">
        <v>1213.31</v>
      </c>
      <c r="E95" s="38">
        <f t="shared" si="8"/>
        <v>229800.91</v>
      </c>
      <c r="F95" s="40">
        <f>SUM(F93:F94)</f>
        <v>50424.92</v>
      </c>
      <c r="G95" s="40">
        <f t="shared" si="9"/>
        <v>179375.99</v>
      </c>
      <c r="H95" s="40">
        <f t="shared" si="10"/>
        <v>147.8401974763251</v>
      </c>
      <c r="I95" s="45">
        <v>8079.3</v>
      </c>
      <c r="J95" s="41">
        <f t="shared" si="6"/>
        <v>0.018298639421277227</v>
      </c>
      <c r="K95" s="22"/>
      <c r="L95" s="22"/>
    </row>
    <row r="96" spans="1:12" ht="15.75">
      <c r="A96" s="10">
        <v>81</v>
      </c>
      <c r="B96" s="28" t="s">
        <v>93</v>
      </c>
      <c r="C96" s="25">
        <v>143.9</v>
      </c>
      <c r="D96" s="2">
        <v>1213.31</v>
      </c>
      <c r="E96" s="2">
        <f t="shared" si="8"/>
        <v>174595.31</v>
      </c>
      <c r="F96" s="31">
        <v>34664.91</v>
      </c>
      <c r="G96" s="31">
        <f t="shared" si="9"/>
        <v>139930.4</v>
      </c>
      <c r="H96" s="31">
        <f t="shared" si="10"/>
        <v>115.32947062168778</v>
      </c>
      <c r="I96" s="9">
        <v>4895.62</v>
      </c>
      <c r="J96" s="5">
        <f t="shared" si="6"/>
        <v>0.023557684342675245</v>
      </c>
      <c r="K96" s="22"/>
      <c r="L96" s="22"/>
    </row>
    <row r="97" spans="1:10" ht="15">
      <c r="A97" s="4">
        <v>82</v>
      </c>
      <c r="B97" s="7" t="s">
        <v>80</v>
      </c>
      <c r="C97" s="25">
        <v>50.34</v>
      </c>
      <c r="D97" s="2">
        <v>1213.31</v>
      </c>
      <c r="E97" s="2">
        <f>ROUND(PRODUCT(C97,D97),2)</f>
        <v>61078.03</v>
      </c>
      <c r="F97" s="31">
        <v>0</v>
      </c>
      <c r="G97" s="31">
        <f t="shared" si="9"/>
        <v>61078.03</v>
      </c>
      <c r="H97" s="31">
        <f t="shared" si="10"/>
        <v>50.3400037912817</v>
      </c>
      <c r="I97" s="26">
        <v>4315</v>
      </c>
      <c r="J97" s="5">
        <f t="shared" si="6"/>
        <v>0.011666281295777915</v>
      </c>
    </row>
    <row r="98" spans="1:10" ht="15">
      <c r="A98" s="4">
        <v>83</v>
      </c>
      <c r="B98" s="7" t="s">
        <v>81</v>
      </c>
      <c r="C98" s="25">
        <v>53.58</v>
      </c>
      <c r="D98" s="2">
        <v>1213.31</v>
      </c>
      <c r="E98" s="2">
        <f aca="true" t="shared" si="11" ref="E98:E103">ROUND(PRODUCT(C98,D98),2)</f>
        <v>65009.15</v>
      </c>
      <c r="F98" s="31">
        <v>0</v>
      </c>
      <c r="G98" s="31">
        <f t="shared" si="9"/>
        <v>65009.15</v>
      </c>
      <c r="H98" s="31">
        <f t="shared" si="10"/>
        <v>53.58000016483834</v>
      </c>
      <c r="I98" s="26">
        <v>5124</v>
      </c>
      <c r="J98" s="5">
        <f t="shared" si="6"/>
        <v>0.010456674505237771</v>
      </c>
    </row>
    <row r="99" spans="1:10" ht="15">
      <c r="A99" s="4">
        <v>84</v>
      </c>
      <c r="B99" s="46" t="s">
        <v>82</v>
      </c>
      <c r="C99" s="25">
        <v>55.98</v>
      </c>
      <c r="D99" s="2">
        <v>1213.31</v>
      </c>
      <c r="E99" s="2">
        <f t="shared" si="11"/>
        <v>67921.09</v>
      </c>
      <c r="F99" s="31">
        <v>0</v>
      </c>
      <c r="G99" s="31">
        <f t="shared" si="9"/>
        <v>67921.09</v>
      </c>
      <c r="H99" s="49">
        <f t="shared" si="10"/>
        <v>55.97999686807164</v>
      </c>
      <c r="I99" s="51">
        <v>3988.2</v>
      </c>
      <c r="J99" s="50">
        <f t="shared" si="6"/>
        <v>0.014036406616536693</v>
      </c>
    </row>
    <row r="100" spans="1:10" ht="15">
      <c r="A100" s="4">
        <v>85</v>
      </c>
      <c r="B100" s="7" t="s">
        <v>83</v>
      </c>
      <c r="C100" s="25">
        <v>51</v>
      </c>
      <c r="D100" s="2">
        <v>1213.31</v>
      </c>
      <c r="E100" s="2">
        <f t="shared" si="11"/>
        <v>61878.81</v>
      </c>
      <c r="F100" s="31">
        <v>0</v>
      </c>
      <c r="G100" s="31">
        <f t="shared" si="9"/>
        <v>61878.81</v>
      </c>
      <c r="H100" s="31">
        <f t="shared" si="10"/>
        <v>51</v>
      </c>
      <c r="I100" s="26">
        <v>4006.2</v>
      </c>
      <c r="J100" s="5">
        <f t="shared" si="6"/>
        <v>0.012730268084469074</v>
      </c>
    </row>
    <row r="101" spans="1:10" ht="15">
      <c r="A101" s="4">
        <v>86</v>
      </c>
      <c r="B101" s="7" t="s">
        <v>84</v>
      </c>
      <c r="C101" s="25">
        <v>66.14</v>
      </c>
      <c r="D101" s="2">
        <v>1213.31</v>
      </c>
      <c r="E101" s="2">
        <f t="shared" si="11"/>
        <v>80248.32</v>
      </c>
      <c r="F101" s="31">
        <v>0</v>
      </c>
      <c r="G101" s="31">
        <f t="shared" si="9"/>
        <v>80248.32</v>
      </c>
      <c r="H101" s="31">
        <f t="shared" si="10"/>
        <v>66.13999719774831</v>
      </c>
      <c r="I101" s="26">
        <v>4320.4</v>
      </c>
      <c r="J101" s="5">
        <f t="shared" si="6"/>
        <v>0.01530876705808451</v>
      </c>
    </row>
    <row r="102" spans="1:10" ht="15">
      <c r="A102" s="4">
        <v>87</v>
      </c>
      <c r="B102" s="7" t="s">
        <v>85</v>
      </c>
      <c r="C102" s="25">
        <v>57.55</v>
      </c>
      <c r="D102" s="2">
        <v>1213.31</v>
      </c>
      <c r="E102" s="2">
        <f t="shared" si="11"/>
        <v>69825.99</v>
      </c>
      <c r="F102" s="31">
        <v>8202.71</v>
      </c>
      <c r="G102" s="31">
        <f t="shared" si="9"/>
        <v>61623.280000000006</v>
      </c>
      <c r="H102" s="31">
        <f t="shared" si="10"/>
        <v>50.78939430153877</v>
      </c>
      <c r="I102" s="26">
        <v>2882.5</v>
      </c>
      <c r="J102" s="5">
        <f t="shared" si="6"/>
        <v>0.017619911292814837</v>
      </c>
    </row>
    <row r="103" spans="1:10" ht="15">
      <c r="A103" s="23">
        <v>88</v>
      </c>
      <c r="B103" s="17" t="s">
        <v>86</v>
      </c>
      <c r="C103" s="25">
        <v>56.7</v>
      </c>
      <c r="D103" s="2">
        <v>1213.31</v>
      </c>
      <c r="E103" s="24">
        <f t="shared" si="11"/>
        <v>68794.68</v>
      </c>
      <c r="F103" s="31">
        <v>8663.54</v>
      </c>
      <c r="G103" s="33">
        <f t="shared" si="9"/>
        <v>60131.13999999999</v>
      </c>
      <c r="H103" s="33">
        <f t="shared" si="10"/>
        <v>49.55958493707296</v>
      </c>
      <c r="I103" s="27">
        <v>2250.44</v>
      </c>
      <c r="J103" s="44">
        <f t="shared" si="6"/>
        <v>0.022022175635463714</v>
      </c>
    </row>
    <row r="104" spans="1:10" ht="15.75" thickBot="1">
      <c r="A104" s="11">
        <v>89</v>
      </c>
      <c r="B104" s="14" t="s">
        <v>50</v>
      </c>
      <c r="C104" s="12">
        <f>SUM(C5:C103)</f>
        <v>7139.8499999999985</v>
      </c>
      <c r="D104" s="12"/>
      <c r="E104" s="12">
        <f>SUM(E5:E103)</f>
        <v>8668917.929999998</v>
      </c>
      <c r="F104" s="34">
        <v>4</v>
      </c>
      <c r="G104" s="34">
        <f t="shared" si="9"/>
        <v>8668913.929999998</v>
      </c>
      <c r="H104" s="34"/>
      <c r="I104" s="15">
        <f>SUM(I5:I103)</f>
        <v>381630.5300000001</v>
      </c>
      <c r="J104" s="16"/>
    </row>
    <row r="106" ht="15">
      <c r="B106" s="29" t="s">
        <v>88</v>
      </c>
    </row>
    <row r="112" ht="15">
      <c r="B112" t="s">
        <v>87</v>
      </c>
    </row>
  </sheetData>
  <sheetProtection/>
  <mergeCells count="1">
    <mergeCell ref="A2:F2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Абон</dc:creator>
  <cp:keywords/>
  <dc:description/>
  <cp:lastModifiedBy>BEST</cp:lastModifiedBy>
  <cp:lastPrinted>2012-04-28T04:28:32Z</cp:lastPrinted>
  <dcterms:created xsi:type="dcterms:W3CDTF">2011-08-05T05:04:03Z</dcterms:created>
  <dcterms:modified xsi:type="dcterms:W3CDTF">2012-05-04T07:51:58Z</dcterms:modified>
  <cp:category/>
  <cp:version/>
  <cp:contentType/>
  <cp:contentStatus/>
</cp:coreProperties>
</file>